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Jo\Documents\2018 Dressage\"/>
    </mc:Choice>
  </mc:AlternateContent>
  <bookViews>
    <workbookView xWindow="0" yWindow="0" windowWidth="15345" windowHeight="4470"/>
  </bookViews>
  <sheets>
    <sheet name="Team scores" sheetId="6" r:id="rId1"/>
    <sheet name="Results" sheetId="4" r:id="rId2"/>
    <sheet name="Results entry" sheetId="5" state="hidden" r:id="rId3"/>
    <sheet name="Entries by RC" sheetId="1" state="hidden" r:id="rId4"/>
    <sheet name="Times by Sec" sheetId="2" state="hidden" r:id="rId5"/>
    <sheet name="Steward lists" sheetId="3" state="hidden" r:id="rId6"/>
  </sheets>
  <definedNames>
    <definedName name="_xlnm._FilterDatabase" localSheetId="3" hidden="1">'Entries by RC'!$A$3:$J$123</definedName>
    <definedName name="_xlnm._FilterDatabase" localSheetId="1" hidden="1">Results!$A$3:$D$128</definedName>
    <definedName name="_xlnm._FilterDatabase" localSheetId="5" hidden="1">'Steward lists'!$B$3:$E$134</definedName>
    <definedName name="_xlnm._FilterDatabase" localSheetId="0" hidden="1">'Team scores'!$A$3:$J$103</definedName>
    <definedName name="_xlnm._FilterDatabase" localSheetId="4" hidden="1">'Times by Sec'!$A$3:$E$143</definedName>
    <definedName name="_xlnm.Print_Area" localSheetId="1">Results!$A$1:$H$128</definedName>
    <definedName name="_xlnm.Print_Area" localSheetId="5">'Steward lists'!$A$1:$E$134</definedName>
    <definedName name="_xlnm.Print_Area" localSheetId="0">'Team scores'!$A$1:$J$103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6" l="1"/>
  <c r="I102" i="6"/>
  <c r="I101" i="6"/>
  <c r="I100" i="6"/>
  <c r="I99" i="6"/>
  <c r="I98" i="6"/>
  <c r="I97" i="6"/>
  <c r="I96" i="6"/>
  <c r="I95" i="6"/>
  <c r="I94" i="6"/>
  <c r="I93" i="6"/>
  <c r="I92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E117" i="4"/>
  <c r="F22" i="6"/>
  <c r="G22" i="6"/>
  <c r="H22" i="6"/>
  <c r="F84" i="6"/>
  <c r="F91" i="6"/>
  <c r="G91" i="6"/>
  <c r="H91" i="6"/>
  <c r="J26" i="6" l="1"/>
  <c r="J30" i="6"/>
  <c r="J34" i="6"/>
  <c r="J38" i="6"/>
  <c r="J41" i="6"/>
  <c r="J99" i="6"/>
  <c r="J103" i="6"/>
  <c r="J18" i="6"/>
  <c r="J22" i="6"/>
  <c r="J95" i="6"/>
  <c r="J7" i="6"/>
  <c r="J11" i="6"/>
  <c r="J14" i="6"/>
  <c r="J80" i="6"/>
  <c r="J84" i="6"/>
  <c r="J88" i="6"/>
  <c r="J92" i="6"/>
  <c r="J45" i="6"/>
  <c r="J49" i="6"/>
  <c r="J53" i="6"/>
  <c r="J57" i="6"/>
  <c r="J61" i="6"/>
  <c r="J65" i="6"/>
  <c r="J69" i="6"/>
  <c r="J73" i="6"/>
  <c r="J76" i="6"/>
  <c r="E21" i="4"/>
  <c r="F21" i="4"/>
  <c r="G19" i="6" s="1"/>
  <c r="E7" i="4"/>
  <c r="F7" i="4"/>
  <c r="G54" i="6" s="1"/>
  <c r="E8" i="4"/>
  <c r="F8" i="4"/>
  <c r="G66" i="6" s="1"/>
  <c r="E23" i="4"/>
  <c r="F23" i="4"/>
  <c r="G35" i="6" s="1"/>
  <c r="E16" i="4"/>
  <c r="F16" i="4"/>
  <c r="G4" i="6" s="1"/>
  <c r="E9" i="4"/>
  <c r="F9" i="4"/>
  <c r="G77" i="6" s="1"/>
  <c r="E25" i="4"/>
  <c r="F25" i="4"/>
  <c r="G100" i="6" s="1"/>
  <c r="E18" i="4"/>
  <c r="F18" i="4"/>
  <c r="G50" i="6" s="1"/>
  <c r="E27" i="4"/>
  <c r="F27" i="4"/>
  <c r="G42" i="6" s="1"/>
  <c r="E26" i="4"/>
  <c r="F26" i="4"/>
  <c r="G62" i="6" s="1"/>
  <c r="E14" i="4"/>
  <c r="F14" i="4"/>
  <c r="G85" i="6" s="1"/>
  <c r="E29" i="4"/>
  <c r="F29" i="4"/>
  <c r="G81" i="6" s="1"/>
  <c r="E28" i="4"/>
  <c r="F28" i="4"/>
  <c r="G39" i="6" s="1"/>
  <c r="E24" i="4"/>
  <c r="F24" i="4"/>
  <c r="G89" i="6" s="1"/>
  <c r="E11" i="4"/>
  <c r="F11" i="4"/>
  <c r="G58" i="6" s="1"/>
  <c r="E13" i="4"/>
  <c r="F13" i="4"/>
  <c r="G96" i="6" s="1"/>
  <c r="E12" i="4"/>
  <c r="F12" i="4"/>
  <c r="G74" i="6" s="1"/>
  <c r="E17" i="4"/>
  <c r="F17" i="4"/>
  <c r="G8" i="6" s="1"/>
  <c r="E22" i="4"/>
  <c r="F22" i="4"/>
  <c r="G70" i="6" s="1"/>
  <c r="E6" i="4"/>
  <c r="F6" i="4"/>
  <c r="G31" i="6" s="1"/>
  <c r="E4" i="4"/>
  <c r="F4" i="4"/>
  <c r="G46" i="6" s="1"/>
  <c r="E15" i="4"/>
  <c r="F15" i="4"/>
  <c r="G15" i="6" s="1"/>
  <c r="E20" i="4"/>
  <c r="F20" i="4"/>
  <c r="G93" i="6" s="1"/>
  <c r="E5" i="4"/>
  <c r="G5" i="4" s="1"/>
  <c r="F5" i="4"/>
  <c r="E10" i="4"/>
  <c r="F10" i="4"/>
  <c r="G23" i="6" s="1"/>
  <c r="E54" i="4"/>
  <c r="F54" i="4"/>
  <c r="G28" i="6" s="1"/>
  <c r="E52" i="4"/>
  <c r="F52" i="4"/>
  <c r="G20" i="6" s="1"/>
  <c r="E44" i="4"/>
  <c r="F44" i="4"/>
  <c r="G55" i="6" s="1"/>
  <c r="E46" i="4"/>
  <c r="F46" i="4"/>
  <c r="G67" i="6" s="1"/>
  <c r="E58" i="4"/>
  <c r="F58" i="4"/>
  <c r="G36" i="6" s="1"/>
  <c r="E37" i="4"/>
  <c r="F37" i="4"/>
  <c r="G5" i="6" s="1"/>
  <c r="E41" i="4"/>
  <c r="F41" i="4"/>
  <c r="G78" i="6" s="1"/>
  <c r="E56" i="4"/>
  <c r="F56" i="4"/>
  <c r="G101" i="6" s="1"/>
  <c r="E51" i="4"/>
  <c r="F51" i="4"/>
  <c r="G51" i="6" s="1"/>
  <c r="E49" i="4"/>
  <c r="F49" i="4"/>
  <c r="G43" i="6" s="1"/>
  <c r="E53" i="4"/>
  <c r="F53" i="4"/>
  <c r="G63" i="6" s="1"/>
  <c r="E40" i="4"/>
  <c r="F40" i="4"/>
  <c r="G82" i="6" s="1"/>
  <c r="E47" i="4"/>
  <c r="F47" i="4"/>
  <c r="G40" i="6" s="1"/>
  <c r="E38" i="4"/>
  <c r="F38" i="4"/>
  <c r="G90" i="6" s="1"/>
  <c r="E45" i="4"/>
  <c r="F45" i="4"/>
  <c r="G59" i="6" s="1"/>
  <c r="E48" i="4"/>
  <c r="F48" i="4"/>
  <c r="G97" i="6" s="1"/>
  <c r="E50" i="4"/>
  <c r="F50" i="4"/>
  <c r="G75" i="6" s="1"/>
  <c r="E39" i="4"/>
  <c r="F39" i="4"/>
  <c r="G9" i="6" s="1"/>
  <c r="E59" i="4"/>
  <c r="F59" i="4"/>
  <c r="G71" i="6" s="1"/>
  <c r="E57" i="4"/>
  <c r="F57" i="4"/>
  <c r="G32" i="6" s="1"/>
  <c r="E35" i="4"/>
  <c r="F35" i="4"/>
  <c r="G47" i="6" s="1"/>
  <c r="E36" i="4"/>
  <c r="F36" i="4"/>
  <c r="G16" i="6" s="1"/>
  <c r="E55" i="4"/>
  <c r="F55" i="4"/>
  <c r="G86" i="6" s="1"/>
  <c r="E42" i="4"/>
  <c r="F42" i="4"/>
  <c r="G24" i="6" s="1"/>
  <c r="E43" i="4"/>
  <c r="F43" i="4"/>
  <c r="G12" i="6" s="1"/>
  <c r="E88" i="4"/>
  <c r="F88" i="4"/>
  <c r="G29" i="6" s="1"/>
  <c r="E87" i="4"/>
  <c r="F87" i="4"/>
  <c r="G21" i="6" s="1"/>
  <c r="E65" i="4"/>
  <c r="F65" i="4"/>
  <c r="G56" i="6" s="1"/>
  <c r="E82" i="4"/>
  <c r="F82" i="4"/>
  <c r="G68" i="6" s="1"/>
  <c r="E90" i="4"/>
  <c r="F90" i="4"/>
  <c r="G37" i="6" s="1"/>
  <c r="E67" i="4"/>
  <c r="F67" i="4"/>
  <c r="G6" i="6" s="1"/>
  <c r="E70" i="4"/>
  <c r="F70" i="4"/>
  <c r="G79" i="6" s="1"/>
  <c r="E69" i="4"/>
  <c r="F69" i="4"/>
  <c r="G102" i="6" s="1"/>
  <c r="E72" i="4"/>
  <c r="F72" i="4"/>
  <c r="G52" i="6" s="1"/>
  <c r="E76" i="4"/>
  <c r="F76" i="4"/>
  <c r="G44" i="6" s="1"/>
  <c r="E91" i="4"/>
  <c r="F91" i="4"/>
  <c r="G64" i="6" s="1"/>
  <c r="E81" i="4"/>
  <c r="F81" i="4"/>
  <c r="G87" i="6" s="1"/>
  <c r="E89" i="4"/>
  <c r="F89" i="4"/>
  <c r="G83" i="6" s="1"/>
  <c r="E84" i="4"/>
  <c r="G84" i="4" s="1"/>
  <c r="F84" i="4"/>
  <c r="E73" i="4"/>
  <c r="F73" i="4"/>
  <c r="G60" i="6" s="1"/>
  <c r="E78" i="4"/>
  <c r="F78" i="4"/>
  <c r="G98" i="6" s="1"/>
  <c r="E79" i="4"/>
  <c r="F79" i="4"/>
  <c r="G76" i="6" s="1"/>
  <c r="E83" i="4"/>
  <c r="F83" i="4"/>
  <c r="G10" i="6" s="1"/>
  <c r="E71" i="4"/>
  <c r="F71" i="4"/>
  <c r="G72" i="6" s="1"/>
  <c r="E77" i="4"/>
  <c r="F77" i="4"/>
  <c r="G33" i="6" s="1"/>
  <c r="E66" i="4"/>
  <c r="F66" i="4"/>
  <c r="G48" i="6" s="1"/>
  <c r="E85" i="4"/>
  <c r="F85" i="4"/>
  <c r="G17" i="6" s="1"/>
  <c r="E86" i="4"/>
  <c r="G86" i="4" s="1"/>
  <c r="F86" i="4"/>
  <c r="E75" i="4"/>
  <c r="G75" i="4" s="1"/>
  <c r="F75" i="4"/>
  <c r="E68" i="4"/>
  <c r="F68" i="4"/>
  <c r="G25" i="6" s="1"/>
  <c r="E74" i="4"/>
  <c r="F74" i="4"/>
  <c r="G94" i="6" s="1"/>
  <c r="E80" i="4"/>
  <c r="F80" i="4"/>
  <c r="G13" i="6" s="1"/>
  <c r="E102" i="4"/>
  <c r="F102" i="4"/>
  <c r="G30" i="6" s="1"/>
  <c r="E101" i="4"/>
  <c r="F101" i="4"/>
  <c r="G57" i="6" s="1"/>
  <c r="E106" i="4"/>
  <c r="F106" i="4"/>
  <c r="G69" i="6" s="1"/>
  <c r="E123" i="4"/>
  <c r="F123" i="4"/>
  <c r="G38" i="6" s="1"/>
  <c r="E99" i="4"/>
  <c r="F99" i="4"/>
  <c r="G7" i="6" s="1"/>
  <c r="E108" i="4"/>
  <c r="F108" i="4"/>
  <c r="G103" i="6" s="1"/>
  <c r="E109" i="4"/>
  <c r="F109" i="4"/>
  <c r="G53" i="6" s="1"/>
  <c r="E125" i="4"/>
  <c r="F125" i="4"/>
  <c r="G45" i="6" s="1"/>
  <c r="E119" i="4"/>
  <c r="F119" i="4"/>
  <c r="G65" i="6" s="1"/>
  <c r="G117" i="4"/>
  <c r="H84" i="6" s="1"/>
  <c r="F117" i="4"/>
  <c r="G84" i="6" s="1"/>
  <c r="E98" i="4"/>
  <c r="F98" i="4"/>
  <c r="G41" i="6" s="1"/>
  <c r="E118" i="4"/>
  <c r="F118" i="4"/>
  <c r="G92" i="6" s="1"/>
  <c r="E113" i="4"/>
  <c r="F113" i="4"/>
  <c r="G61" i="6" s="1"/>
  <c r="E116" i="4"/>
  <c r="F116" i="4"/>
  <c r="G99" i="6" s="1"/>
  <c r="E104" i="4"/>
  <c r="F104" i="4"/>
  <c r="G80" i="6" s="1"/>
  <c r="E115" i="4"/>
  <c r="F115" i="4"/>
  <c r="G11" i="6" s="1"/>
  <c r="E114" i="4"/>
  <c r="F114" i="4"/>
  <c r="G73" i="6" s="1"/>
  <c r="E112" i="4"/>
  <c r="F112" i="4"/>
  <c r="G34" i="6" s="1"/>
  <c r="E100" i="4"/>
  <c r="F100" i="4"/>
  <c r="G49" i="6" s="1"/>
  <c r="E122" i="4"/>
  <c r="F122" i="4"/>
  <c r="G18" i="6" s="1"/>
  <c r="E103" i="4"/>
  <c r="G103" i="4" s="1"/>
  <c r="F103" i="4"/>
  <c r="E121" i="4"/>
  <c r="G121" i="4" s="1"/>
  <c r="F121" i="4"/>
  <c r="E105" i="4"/>
  <c r="F105" i="4"/>
  <c r="G88" i="6" s="1"/>
  <c r="E107" i="4"/>
  <c r="F107" i="4"/>
  <c r="G26" i="6" s="1"/>
  <c r="E120" i="4"/>
  <c r="F120" i="4"/>
  <c r="G95" i="6" s="1"/>
  <c r="E111" i="4"/>
  <c r="F111" i="4"/>
  <c r="E124" i="4"/>
  <c r="F124" i="4"/>
  <c r="G14" i="6" s="1"/>
  <c r="E110" i="4"/>
  <c r="G110" i="4" s="1"/>
  <c r="F110" i="4"/>
  <c r="F19" i="4"/>
  <c r="G27" i="6" s="1"/>
  <c r="E19" i="4"/>
  <c r="G124" i="4" l="1"/>
  <c r="H14" i="6" s="1"/>
  <c r="F14" i="6"/>
  <c r="G120" i="4"/>
  <c r="H95" i="6" s="1"/>
  <c r="F95" i="6"/>
  <c r="G105" i="4"/>
  <c r="H88" i="6" s="1"/>
  <c r="F88" i="6"/>
  <c r="G100" i="4"/>
  <c r="H49" i="6" s="1"/>
  <c r="F49" i="6"/>
  <c r="G114" i="4"/>
  <c r="H73" i="6" s="1"/>
  <c r="F73" i="6"/>
  <c r="G104" i="4"/>
  <c r="H80" i="6" s="1"/>
  <c r="F80" i="6"/>
  <c r="G113" i="4"/>
  <c r="H61" i="6" s="1"/>
  <c r="F61" i="6"/>
  <c r="G98" i="4"/>
  <c r="H41" i="6" s="1"/>
  <c r="F41" i="6"/>
  <c r="G119" i="4"/>
  <c r="H65" i="6" s="1"/>
  <c r="F65" i="6"/>
  <c r="G109" i="4"/>
  <c r="H53" i="6" s="1"/>
  <c r="F53" i="6"/>
  <c r="G99" i="4"/>
  <c r="H7" i="6" s="1"/>
  <c r="F7" i="6"/>
  <c r="G106" i="4"/>
  <c r="H69" i="6" s="1"/>
  <c r="F69" i="6"/>
  <c r="G102" i="4"/>
  <c r="H30" i="6" s="1"/>
  <c r="F30" i="6"/>
  <c r="G74" i="4"/>
  <c r="H94" i="6" s="1"/>
  <c r="F94" i="6"/>
  <c r="G85" i="4"/>
  <c r="H17" i="6" s="1"/>
  <c r="F17" i="6"/>
  <c r="G77" i="4"/>
  <c r="H33" i="6" s="1"/>
  <c r="F33" i="6"/>
  <c r="G83" i="4"/>
  <c r="H10" i="6" s="1"/>
  <c r="F10" i="6"/>
  <c r="G78" i="4"/>
  <c r="H98" i="6" s="1"/>
  <c r="F98" i="6"/>
  <c r="G81" i="4"/>
  <c r="H87" i="6" s="1"/>
  <c r="F87" i="6"/>
  <c r="G76" i="4"/>
  <c r="H44" i="6" s="1"/>
  <c r="F44" i="6"/>
  <c r="G69" i="4"/>
  <c r="H102" i="6" s="1"/>
  <c r="F102" i="6"/>
  <c r="G67" i="4"/>
  <c r="H6" i="6" s="1"/>
  <c r="F6" i="6"/>
  <c r="G82" i="4"/>
  <c r="H68" i="6" s="1"/>
  <c r="F68" i="6"/>
  <c r="G87" i="4"/>
  <c r="H21" i="6" s="1"/>
  <c r="F21" i="6"/>
  <c r="G43" i="4"/>
  <c r="H12" i="6" s="1"/>
  <c r="F12" i="6"/>
  <c r="G55" i="4"/>
  <c r="H86" i="6" s="1"/>
  <c r="F86" i="6"/>
  <c r="G35" i="4"/>
  <c r="H47" i="6" s="1"/>
  <c r="F47" i="6"/>
  <c r="G59" i="4"/>
  <c r="H71" i="6" s="1"/>
  <c r="F71" i="6"/>
  <c r="G50" i="4"/>
  <c r="H75" i="6" s="1"/>
  <c r="F75" i="6"/>
  <c r="G45" i="4"/>
  <c r="H59" i="6" s="1"/>
  <c r="F59" i="6"/>
  <c r="G47" i="4"/>
  <c r="H40" i="6" s="1"/>
  <c r="F40" i="6"/>
  <c r="G53" i="4"/>
  <c r="H63" i="6" s="1"/>
  <c r="F63" i="6"/>
  <c r="G51" i="4"/>
  <c r="H51" i="6" s="1"/>
  <c r="F51" i="6"/>
  <c r="G41" i="4"/>
  <c r="H78" i="6" s="1"/>
  <c r="F78" i="6"/>
  <c r="G58" i="4"/>
  <c r="H36" i="6" s="1"/>
  <c r="F36" i="6"/>
  <c r="G44" i="4"/>
  <c r="H55" i="6" s="1"/>
  <c r="F55" i="6"/>
  <c r="G54" i="4"/>
  <c r="H28" i="6" s="1"/>
  <c r="F28" i="6"/>
  <c r="G15" i="4"/>
  <c r="H15" i="6" s="1"/>
  <c r="F15" i="6"/>
  <c r="G6" i="4"/>
  <c r="H31" i="6" s="1"/>
  <c r="F31" i="6"/>
  <c r="G17" i="4"/>
  <c r="H8" i="6" s="1"/>
  <c r="F8" i="6"/>
  <c r="G13" i="4"/>
  <c r="H96" i="6" s="1"/>
  <c r="F96" i="6"/>
  <c r="G24" i="4"/>
  <c r="H89" i="6" s="1"/>
  <c r="F89" i="6"/>
  <c r="G29" i="4"/>
  <c r="H81" i="6" s="1"/>
  <c r="F81" i="6"/>
  <c r="G26" i="4"/>
  <c r="H62" i="6" s="1"/>
  <c r="F62" i="6"/>
  <c r="G18" i="4"/>
  <c r="H50" i="6" s="1"/>
  <c r="F50" i="6"/>
  <c r="G9" i="4"/>
  <c r="H77" i="6" s="1"/>
  <c r="F77" i="6"/>
  <c r="G23" i="4"/>
  <c r="H35" i="6" s="1"/>
  <c r="F35" i="6"/>
  <c r="G7" i="4"/>
  <c r="H54" i="6" s="1"/>
  <c r="F54" i="6"/>
  <c r="G19" i="4"/>
  <c r="H27" i="6" s="1"/>
  <c r="F27" i="6"/>
  <c r="G111" i="4"/>
  <c r="G107" i="4"/>
  <c r="H26" i="6" s="1"/>
  <c r="F26" i="6"/>
  <c r="G122" i="4"/>
  <c r="H18" i="6" s="1"/>
  <c r="F18" i="6"/>
  <c r="G112" i="4"/>
  <c r="H34" i="6" s="1"/>
  <c r="F34" i="6"/>
  <c r="G115" i="4"/>
  <c r="H11" i="6" s="1"/>
  <c r="F11" i="6"/>
  <c r="G116" i="4"/>
  <c r="H99" i="6" s="1"/>
  <c r="F99" i="6"/>
  <c r="G118" i="4"/>
  <c r="H92" i="6" s="1"/>
  <c r="F92" i="6"/>
  <c r="G125" i="4"/>
  <c r="H45" i="6" s="1"/>
  <c r="F45" i="6"/>
  <c r="G108" i="4"/>
  <c r="H103" i="6" s="1"/>
  <c r="F103" i="6"/>
  <c r="G123" i="4"/>
  <c r="H38" i="6" s="1"/>
  <c r="F38" i="6"/>
  <c r="G101" i="4"/>
  <c r="H57" i="6" s="1"/>
  <c r="F57" i="6"/>
  <c r="G80" i="4"/>
  <c r="H13" i="6" s="1"/>
  <c r="F13" i="6"/>
  <c r="G68" i="4"/>
  <c r="H25" i="6" s="1"/>
  <c r="F25" i="6"/>
  <c r="G66" i="4"/>
  <c r="H48" i="6" s="1"/>
  <c r="F48" i="6"/>
  <c r="G71" i="4"/>
  <c r="H72" i="6" s="1"/>
  <c r="F72" i="6"/>
  <c r="G79" i="4"/>
  <c r="H76" i="6" s="1"/>
  <c r="F76" i="6"/>
  <c r="G73" i="4"/>
  <c r="H60" i="6" s="1"/>
  <c r="F60" i="6"/>
  <c r="G89" i="4"/>
  <c r="H83" i="6" s="1"/>
  <c r="F83" i="6"/>
  <c r="G91" i="4"/>
  <c r="H64" i="6" s="1"/>
  <c r="F64" i="6"/>
  <c r="G72" i="4"/>
  <c r="H52" i="6" s="1"/>
  <c r="F52" i="6"/>
  <c r="G70" i="4"/>
  <c r="H79" i="6" s="1"/>
  <c r="F79" i="6"/>
  <c r="G90" i="4"/>
  <c r="H37" i="6" s="1"/>
  <c r="F37" i="6"/>
  <c r="G65" i="4"/>
  <c r="H56" i="6" s="1"/>
  <c r="F56" i="6"/>
  <c r="G88" i="4"/>
  <c r="H29" i="6" s="1"/>
  <c r="F29" i="6"/>
  <c r="G42" i="4"/>
  <c r="H24" i="6" s="1"/>
  <c r="F24" i="6"/>
  <c r="G36" i="4"/>
  <c r="H16" i="6" s="1"/>
  <c r="F16" i="6"/>
  <c r="G57" i="4"/>
  <c r="H32" i="6" s="1"/>
  <c r="F32" i="6"/>
  <c r="G39" i="4"/>
  <c r="H9" i="6" s="1"/>
  <c r="F9" i="6"/>
  <c r="G48" i="4"/>
  <c r="H97" i="6" s="1"/>
  <c r="F97" i="6"/>
  <c r="G38" i="4"/>
  <c r="H90" i="6" s="1"/>
  <c r="F90" i="6"/>
  <c r="G40" i="4"/>
  <c r="H82" i="6" s="1"/>
  <c r="F82" i="6"/>
  <c r="G49" i="4"/>
  <c r="H43" i="6" s="1"/>
  <c r="F43" i="6"/>
  <c r="G56" i="4"/>
  <c r="H101" i="6" s="1"/>
  <c r="F101" i="6"/>
  <c r="G37" i="4"/>
  <c r="H5" i="6" s="1"/>
  <c r="F5" i="6"/>
  <c r="G46" i="4"/>
  <c r="H67" i="6" s="1"/>
  <c r="F67" i="6"/>
  <c r="G52" i="4"/>
  <c r="H20" i="6" s="1"/>
  <c r="F20" i="6"/>
  <c r="G10" i="4"/>
  <c r="H23" i="6" s="1"/>
  <c r="F23" i="6"/>
  <c r="G20" i="4"/>
  <c r="H93" i="6" s="1"/>
  <c r="F93" i="6"/>
  <c r="G4" i="4"/>
  <c r="H46" i="6" s="1"/>
  <c r="F46" i="6"/>
  <c r="G22" i="4"/>
  <c r="H70" i="6" s="1"/>
  <c r="F70" i="6"/>
  <c r="G12" i="4"/>
  <c r="H74" i="6" s="1"/>
  <c r="F74" i="6"/>
  <c r="G11" i="4"/>
  <c r="H58" i="6" s="1"/>
  <c r="F58" i="6"/>
  <c r="G28" i="4"/>
  <c r="H39" i="6" s="1"/>
  <c r="F39" i="6"/>
  <c r="G14" i="4"/>
  <c r="H85" i="6" s="1"/>
  <c r="F85" i="6"/>
  <c r="G27" i="4"/>
  <c r="H42" i="6" s="1"/>
  <c r="F42" i="6"/>
  <c r="G25" i="4"/>
  <c r="H100" i="6" s="1"/>
  <c r="F100" i="6"/>
  <c r="G16" i="4"/>
  <c r="H4" i="6" s="1"/>
  <c r="F4" i="6"/>
  <c r="G8" i="4"/>
  <c r="H66" i="6" s="1"/>
  <c r="F66" i="6"/>
  <c r="G21" i="4"/>
  <c r="H19" i="6" s="1"/>
  <c r="F19" i="6"/>
</calcChain>
</file>

<file path=xl/sharedStrings.xml><?xml version="1.0" encoding="utf-8"?>
<sst xmlns="http://schemas.openxmlformats.org/spreadsheetml/2006/main" count="2177" uniqueCount="303">
  <si>
    <t>Rider</t>
  </si>
  <si>
    <t>Horse</t>
  </si>
  <si>
    <t>Test</t>
  </si>
  <si>
    <t>Riding Club</t>
  </si>
  <si>
    <t>P2</t>
  </si>
  <si>
    <t>P7</t>
  </si>
  <si>
    <t>N24</t>
  </si>
  <si>
    <t>N27</t>
  </si>
  <si>
    <t>Lindsey Pendleton</t>
  </si>
  <si>
    <t>Kara Zalewski</t>
  </si>
  <si>
    <t>Carys Renolds</t>
  </si>
  <si>
    <t>Becky Mogridge</t>
  </si>
  <si>
    <t>Elvis</t>
  </si>
  <si>
    <t>Merlin</t>
  </si>
  <si>
    <t>Tommy</t>
  </si>
  <si>
    <t>Louis</t>
  </si>
  <si>
    <t>Forces Equine</t>
  </si>
  <si>
    <t>Ind?</t>
  </si>
  <si>
    <t>Kings Leaze Blue</t>
  </si>
  <si>
    <t>Imogen Morgan</t>
  </si>
  <si>
    <t>Jane Fowler</t>
  </si>
  <si>
    <t>Elaine Chamberlain</t>
  </si>
  <si>
    <t>Abbey Read</t>
  </si>
  <si>
    <t>Abbeyside Paddy</t>
  </si>
  <si>
    <t>Golden King</t>
  </si>
  <si>
    <t>Tik Tok</t>
  </si>
  <si>
    <t>Billy McIlroy</t>
  </si>
  <si>
    <t>Kings Leaze</t>
  </si>
  <si>
    <t>IND</t>
  </si>
  <si>
    <t>Sarah Nicholson</t>
  </si>
  <si>
    <t>Rufus N'Og</t>
  </si>
  <si>
    <t>Rosie Allen</t>
  </si>
  <si>
    <t>Arniston Bay</t>
  </si>
  <si>
    <t>Dawn Richardson</t>
  </si>
  <si>
    <t>Avas Star</t>
  </si>
  <si>
    <t>Blackmoor Clover</t>
  </si>
  <si>
    <t>Kings Leaze Red</t>
  </si>
  <si>
    <t>Wessex Gold Shiraz</t>
  </si>
  <si>
    <t>Beth Lawrence</t>
  </si>
  <si>
    <t>Claire Maidment</t>
  </si>
  <si>
    <t>Nicola Allen</t>
  </si>
  <si>
    <t>Carla Notman</t>
  </si>
  <si>
    <t>Zorro II</t>
  </si>
  <si>
    <t>Dunmaynor Star</t>
  </si>
  <si>
    <t>Skehard Grey</t>
  </si>
  <si>
    <t>Limetree Cavalier</t>
  </si>
  <si>
    <t>Louise Kelly-Ramaer</t>
  </si>
  <si>
    <t>Freya Rose Hibberd</t>
  </si>
  <si>
    <t>Emma Jackson</t>
  </si>
  <si>
    <t>Junipers Casal</t>
  </si>
  <si>
    <t>Tom Boy Tango</t>
  </si>
  <si>
    <t>Follow Me Z</t>
  </si>
  <si>
    <t>Wessex Gold</t>
  </si>
  <si>
    <t>Wessex Gold Merlot</t>
  </si>
  <si>
    <t>Mabyn Richards</t>
  </si>
  <si>
    <t>Stephanie Teasdale</t>
  </si>
  <si>
    <t>Hollie Cowley</t>
  </si>
  <si>
    <t>Claire Tobin</t>
  </si>
  <si>
    <t>Uno</t>
  </si>
  <si>
    <t>Hari Beau</t>
  </si>
  <si>
    <t>Miss Caruso</t>
  </si>
  <si>
    <t>Murphys Fusilier</t>
  </si>
  <si>
    <t>Holly Guley</t>
  </si>
  <si>
    <t>Lawrence</t>
  </si>
  <si>
    <t>Lynda Harvey</t>
  </si>
  <si>
    <t>Georgia</t>
  </si>
  <si>
    <t>Kennet Vale</t>
  </si>
  <si>
    <t>Jo Calder</t>
  </si>
  <si>
    <t>Kate Patterson</t>
  </si>
  <si>
    <t>Sophie Meehan</t>
  </si>
  <si>
    <t>Ridgeway Lady</t>
  </si>
  <si>
    <t>Loughnatousa JD</t>
  </si>
  <si>
    <t>Mister Manchego</t>
  </si>
  <si>
    <t>Gina Harris</t>
  </si>
  <si>
    <t>Lucy Kendrick</t>
  </si>
  <si>
    <t>Charlotte Alford</t>
  </si>
  <si>
    <t>Julian Minchin</t>
  </si>
  <si>
    <t>Drum More</t>
  </si>
  <si>
    <t>Clayhill Chillout</t>
  </si>
  <si>
    <t>Josie</t>
  </si>
  <si>
    <t>Wadswick Ben</t>
  </si>
  <si>
    <t>Veteran Horse Blue</t>
  </si>
  <si>
    <t>Teresa Green</t>
  </si>
  <si>
    <t>Kim Saunders</t>
  </si>
  <si>
    <t>Christine Guy</t>
  </si>
  <si>
    <t>Kathleen Griffiths</t>
  </si>
  <si>
    <t>Kiara</t>
  </si>
  <si>
    <t>Cheeky</t>
  </si>
  <si>
    <t>Diesel</t>
  </si>
  <si>
    <t>Honey Bunny</t>
  </si>
  <si>
    <t>Veteran Horse Purple</t>
  </si>
  <si>
    <t>David Merritt</t>
  </si>
  <si>
    <t>Hartley Manor Valiant</t>
  </si>
  <si>
    <t>Berkeley &amp; District</t>
  </si>
  <si>
    <t>Vickie MacDonald</t>
  </si>
  <si>
    <t>Tracy Merritt</t>
  </si>
  <si>
    <t>Buchanans Boy</t>
  </si>
  <si>
    <t>Millenium</t>
  </si>
  <si>
    <t>Berkeley &amp; District Green</t>
  </si>
  <si>
    <t>Berkeley &amp; District Red</t>
  </si>
  <si>
    <t>Emma Smith</t>
  </si>
  <si>
    <t>Sally Thorne</t>
  </si>
  <si>
    <t>Shanice Walton</t>
  </si>
  <si>
    <t>Susan Meredith</t>
  </si>
  <si>
    <t>Tcina Lathrope</t>
  </si>
  <si>
    <t>Laura Nelmes</t>
  </si>
  <si>
    <t>Andrew Winterton</t>
  </si>
  <si>
    <t>Summers Skye</t>
  </si>
  <si>
    <t>Caigers Cressider</t>
  </si>
  <si>
    <t>Verdict</t>
  </si>
  <si>
    <t>Boo Boo Booyakasha</t>
  </si>
  <si>
    <t>Mr Charming</t>
  </si>
  <si>
    <t>Home Farm Lily</t>
  </si>
  <si>
    <t>Taste The Flavour</t>
  </si>
  <si>
    <t>Swindon Red</t>
  </si>
  <si>
    <t>Eleanor Newman</t>
  </si>
  <si>
    <t>Pamela Hunt</t>
  </si>
  <si>
    <t>Chloe Arnold</t>
  </si>
  <si>
    <t>Angela Wright</t>
  </si>
  <si>
    <t>Brynoer Midnight Express</t>
  </si>
  <si>
    <t>Llanarth The Blues</t>
  </si>
  <si>
    <t>Fox's Silver Moon</t>
  </si>
  <si>
    <t>Urikaine</t>
  </si>
  <si>
    <t>Swindon Blue</t>
  </si>
  <si>
    <t>Tina Starling</t>
  </si>
  <si>
    <t>Naomi Wright</t>
  </si>
  <si>
    <t>Lynn Hawkins</t>
  </si>
  <si>
    <t>Master Blaster</t>
  </si>
  <si>
    <t>Ballybough Dougie</t>
  </si>
  <si>
    <t>Winsome Winstone</t>
  </si>
  <si>
    <t>Cheque</t>
  </si>
  <si>
    <t>Paid?</t>
  </si>
  <si>
    <t>W/D</t>
  </si>
  <si>
    <t>Fiona Symes</t>
  </si>
  <si>
    <t>Ballinsloe Sandy Girl</t>
  </si>
  <si>
    <t>Fi Boughton</t>
  </si>
  <si>
    <t>El Pacha</t>
  </si>
  <si>
    <t>Janine Collishaw</t>
  </si>
  <si>
    <t>Ballygriffin Bonbon</t>
  </si>
  <si>
    <t>Annitta Engel</t>
  </si>
  <si>
    <t>Curraghavana Mara</t>
  </si>
  <si>
    <t>VWH</t>
  </si>
  <si>
    <t>Katy Vincent</t>
  </si>
  <si>
    <t>Cundle Green Alexander</t>
  </si>
  <si>
    <t>Severn Vale Passchendaele</t>
  </si>
  <si>
    <t>Denise McGuirk</t>
  </si>
  <si>
    <t>Lauren Hendy</t>
  </si>
  <si>
    <t>Keely Pearce</t>
  </si>
  <si>
    <t>Louise Bibb</t>
  </si>
  <si>
    <t>Sophies Choice</t>
  </si>
  <si>
    <t>Quarter View Lad</t>
  </si>
  <si>
    <t>The Midnight Hero</t>
  </si>
  <si>
    <t>Jessop Maverick</t>
  </si>
  <si>
    <t>Severn Vale Flanders</t>
  </si>
  <si>
    <t>Mandy Lee</t>
  </si>
  <si>
    <t>Sue Jones</t>
  </si>
  <si>
    <t>Ann Taylor</t>
  </si>
  <si>
    <t>Bev Snarey</t>
  </si>
  <si>
    <t>Rowberton Shansi</t>
  </si>
  <si>
    <t>Northwoods Preston</t>
  </si>
  <si>
    <t>Alvin</t>
  </si>
  <si>
    <t>Rolo IV</t>
  </si>
  <si>
    <t>Severn Vale Somme</t>
  </si>
  <si>
    <t>Louise Drew Morgan</t>
  </si>
  <si>
    <t>Caroline Campbell-Hill</t>
  </si>
  <si>
    <t>Elaine Gibbs</t>
  </si>
  <si>
    <t>Karen Messenger</t>
  </si>
  <si>
    <t>Sangrug Matthew</t>
  </si>
  <si>
    <t>Shirley</t>
  </si>
  <si>
    <t>V</t>
  </si>
  <si>
    <t>Kiwi</t>
  </si>
  <si>
    <t>Chantelle Bucknell</t>
  </si>
  <si>
    <t>Georgina Bryce</t>
  </si>
  <si>
    <t>Jill Holt</t>
  </si>
  <si>
    <t>Jenny Pickup</t>
  </si>
  <si>
    <t>Amanda Taylor</t>
  </si>
  <si>
    <t>Ceri Shell</t>
  </si>
  <si>
    <t>Gemma Pearce</t>
  </si>
  <si>
    <t>Charlotte Dicker</t>
  </si>
  <si>
    <t>Ballanlis Boy</t>
  </si>
  <si>
    <t>Startrek Wonder</t>
  </si>
  <si>
    <t>Yocasta</t>
  </si>
  <si>
    <t>Flightline Lucas</t>
  </si>
  <si>
    <t>Hindoctro</t>
  </si>
  <si>
    <t>Samurai</t>
  </si>
  <si>
    <t>Santiano D</t>
  </si>
  <si>
    <t>Templeorum Magic</t>
  </si>
  <si>
    <t>Bath Green</t>
  </si>
  <si>
    <t>Bath Yellow</t>
  </si>
  <si>
    <t>Christine Wilson</t>
  </si>
  <si>
    <t>Calypso Moon</t>
  </si>
  <si>
    <t>Isobelle Lewis</t>
  </si>
  <si>
    <t>Pushkin</t>
  </si>
  <si>
    <t>Renee Watkins</t>
  </si>
  <si>
    <t>Naomi Watkins</t>
  </si>
  <si>
    <t>Okehurst Double Trouble</t>
  </si>
  <si>
    <t>Hazevern Domino</t>
  </si>
  <si>
    <t>Tumpy Green</t>
  </si>
  <si>
    <t>Cotswold Edge Blue</t>
  </si>
  <si>
    <t>Selina Hopkins</t>
  </si>
  <si>
    <t>Georgina Bateman</t>
  </si>
  <si>
    <t>Carol McDonagh</t>
  </si>
  <si>
    <t>Su Fowler</t>
  </si>
  <si>
    <t>Mores</t>
  </si>
  <si>
    <t>Little Leo</t>
  </si>
  <si>
    <t>Woody</t>
  </si>
  <si>
    <t>Cantor</t>
  </si>
  <si>
    <t>Cotswold Edge Magenta</t>
  </si>
  <si>
    <t>Brigitte Bood</t>
  </si>
  <si>
    <t>Leonardo</t>
  </si>
  <si>
    <t>Kay Taylor</t>
  </si>
  <si>
    <t>George</t>
  </si>
  <si>
    <t>Amy Yapp</t>
  </si>
  <si>
    <t>Stevies Royal Pride</t>
  </si>
  <si>
    <t>Leanne Fitton</t>
  </si>
  <si>
    <t>Imperial Galaxy</t>
  </si>
  <si>
    <t>Cotswold Edge Scarlet</t>
  </si>
  <si>
    <t>Frances Fehily</t>
  </si>
  <si>
    <t>Elizabeth Elliott</t>
  </si>
  <si>
    <t>Stephanie Carter</t>
  </si>
  <si>
    <t>Gwennog Telynores</t>
  </si>
  <si>
    <t>Sea Turtle</t>
  </si>
  <si>
    <t>Esperanza</t>
  </si>
  <si>
    <t>Cotswold Edge All Colours</t>
  </si>
  <si>
    <t>Manray</t>
  </si>
  <si>
    <t>Fran Dark</t>
  </si>
  <si>
    <t>Shelby Dowding</t>
  </si>
  <si>
    <t>Peasedown Diablo</t>
  </si>
  <si>
    <t>Sara Cloke</t>
  </si>
  <si>
    <t>Hinton Fairground</t>
  </si>
  <si>
    <t>Zoe Stimpson</t>
  </si>
  <si>
    <t>Beaugwent Monty</t>
  </si>
  <si>
    <t>Cotswold Edge</t>
  </si>
  <si>
    <t>Lynn Brigman</t>
  </si>
  <si>
    <t>Wilson</t>
  </si>
  <si>
    <t>The Last Flight</t>
  </si>
  <si>
    <t>Ballyphilip Lad </t>
  </si>
  <si>
    <t>Emma Cornick</t>
  </si>
  <si>
    <t>Saxon</t>
  </si>
  <si>
    <t>Frampton</t>
  </si>
  <si>
    <t>Rachel McCooey</t>
  </si>
  <si>
    <t>Barren Desert</t>
  </si>
  <si>
    <t>Sam Staniforth</t>
  </si>
  <si>
    <t>Holmside Philadelphia</t>
  </si>
  <si>
    <t>Susan Vanderstegen-Drake</t>
  </si>
  <si>
    <t>GF Roxanne</t>
  </si>
  <si>
    <t>Frampton Diamonds</t>
  </si>
  <si>
    <t>Sarah Sharpe</t>
  </si>
  <si>
    <t>Claire Cook</t>
  </si>
  <si>
    <t>Tracey Kendall</t>
  </si>
  <si>
    <t>Claire Louise Chiba</t>
  </si>
  <si>
    <t>Gwarcoed Rocky</t>
  </si>
  <si>
    <t>Ruxton Corona</t>
  </si>
  <si>
    <t>Captain Blackjack</t>
  </si>
  <si>
    <t>Ernie</t>
  </si>
  <si>
    <t>Karen Turner Edwards</t>
  </si>
  <si>
    <t>Tynant Snapdragon</t>
  </si>
  <si>
    <t>Melanie Glover</t>
  </si>
  <si>
    <t>Lakeside Cool Guy</t>
  </si>
  <si>
    <t>Amanda James</t>
  </si>
  <si>
    <t>Abbeydale Roller</t>
  </si>
  <si>
    <t>Carol Soormally</t>
  </si>
  <si>
    <t>Ekaro</t>
  </si>
  <si>
    <t>Frampton Hearts</t>
  </si>
  <si>
    <t>No</t>
  </si>
  <si>
    <t>Time</t>
  </si>
  <si>
    <t>Riding Club Area Dressage - 11/11/18</t>
  </si>
  <si>
    <t>BACS</t>
  </si>
  <si>
    <t>BRC error on Prelim sheet?</t>
  </si>
  <si>
    <t>Riding Club Area Dressage - 11/11/18 - Novice 24</t>
  </si>
  <si>
    <t>Riding Club Area Dressage - 11/11/18 - Novice 27</t>
  </si>
  <si>
    <t>Riding Club Area Dressage - 11/11/18 - Prelim 2</t>
  </si>
  <si>
    <t>Riding Club Area Dressage - 11/11/18 - Prelim 7</t>
  </si>
  <si>
    <t>*** BREAK ***</t>
  </si>
  <si>
    <t>*** BREAK (including 11am silence)***</t>
  </si>
  <si>
    <t>Novice 24</t>
  </si>
  <si>
    <t>Novice 27</t>
  </si>
  <si>
    <t>Prelim 2</t>
  </si>
  <si>
    <t>Prelim 7</t>
  </si>
  <si>
    <t>Results entry</t>
  </si>
  <si>
    <t>Number</t>
  </si>
  <si>
    <t>Percentage</t>
  </si>
  <si>
    <t>Collectives</t>
  </si>
  <si>
    <t>Score</t>
  </si>
  <si>
    <t xml:space="preserve">Place </t>
  </si>
  <si>
    <t>Riding Club Area Dressage - 11/11/18 - Team scores</t>
  </si>
  <si>
    <t>Team score</t>
  </si>
  <si>
    <t>Rebecca Willets</t>
  </si>
  <si>
    <t>Monochrome Man</t>
  </si>
  <si>
    <t>HC</t>
  </si>
  <si>
    <t>Maddie Lacey- Duke</t>
  </si>
  <si>
    <t>Joszka</t>
  </si>
  <si>
    <t>Corraghoe Son</t>
  </si>
  <si>
    <t>Classy Strike</t>
  </si>
  <si>
    <t>Place excl ind</t>
  </si>
  <si>
    <t>My Friend Jackson</t>
  </si>
  <si>
    <t>rider mark higher</t>
  </si>
  <si>
    <t>1st</t>
  </si>
  <si>
    <t>2nd</t>
  </si>
  <si>
    <t xml:space="preserve">3rd </t>
  </si>
  <si>
    <t>4th</t>
  </si>
  <si>
    <t>5th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</si>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</sst>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/>
    <xf numFmtId="43" fontId="0" fillId="0" borderId="0" xfId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/>
    <xf numFmtId="9" fontId="0" fillId="0" borderId="0" xfId="2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3" xfId="2" applyFont="1" applyBorder="1"/>
    <xf numFmtId="0" fontId="0" fillId="0" borderId="4" xfId="0" applyBorder="1"/>
    <xf numFmtId="0" fontId="0" fillId="0" borderId="5" xfId="0" applyBorder="1"/>
    <xf numFmtId="9" fontId="0" fillId="0" borderId="0" xfId="2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9" fontId="0" fillId="0" borderId="8" xfId="2" applyFont="1" applyBorder="1"/>
    <xf numFmtId="0" fontId="0" fillId="0" borderId="9" xfId="0" applyBorder="1"/>
    <xf numFmtId="0" fontId="2" fillId="0" borderId="4" xfId="0" applyFont="1" applyBorder="1"/>
    <xf numFmtId="0" fontId="3" fillId="0" borderId="3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/>
    <xf numFmtId="10" fontId="0" fillId="0" borderId="0" xfId="0" applyNumberFormat="1"/>
    <xf numFmtId="10" fontId="2" fillId="0" borderId="0" xfId="0" applyNumberFormat="1" applyFont="1"/>
    <xf numFmtId="10" fontId="0" fillId="0" borderId="0" xfId="2" applyNumberFormat="1" applyFont="1"/>
    <xf numFmtId="0" fontId="0" fillId="0" borderId="10" xfId="0" applyBorder="1"/>
    <xf numFmtId="0" fontId="0" fillId="0" borderId="5" xfId="0" applyFill="1" applyBorder="1"/>
    <xf numFmtId="9" fontId="0" fillId="0" borderId="0" xfId="2" applyFont="1" applyFill="1" applyBorder="1"/>
    <xf numFmtId="0" fontId="4" fillId="0" borderId="0" xfId="0" applyFont="1" applyBorder="1" applyAlignment="1">
      <alignment horizontal="left"/>
    </xf>
    <xf numFmtId="0" fontId="0" fillId="2" borderId="0" xfId="0" applyFill="1" applyBorder="1"/>
    <xf numFmtId="0" fontId="2" fillId="0" borderId="6" xfId="0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view="pageBreakPreview" zoomScale="60" zoomScaleNormal="100" workbookViewId="0">
      <pane ySplit="3" topLeftCell="A4" activePane="bottomLeft" state="frozen"/>
      <selection pane="bottomLeft" activeCell="J67" sqref="J67"/>
    </sheetView>
  </sheetViews>
  <sheetFormatPr defaultRowHeight="15" x14ac:dyDescent="0.25"/>
  <cols>
    <col min="1" max="1" width="5.5703125" bestFit="1" customWidth="1"/>
    <col min="2" max="2" width="9.140625" style="2"/>
    <col min="3" max="3" width="22.140625" customWidth="1"/>
    <col min="4" max="4" width="26" customWidth="1"/>
    <col min="5" max="5" width="29.7109375" bestFit="1" customWidth="1"/>
    <col min="7" max="7" width="11.28515625" customWidth="1"/>
    <col min="8" max="8" width="11.85546875" customWidth="1"/>
    <col min="10" max="10" width="17.42578125" customWidth="1"/>
  </cols>
  <sheetData>
    <row r="1" spans="1:10" ht="18.75" x14ac:dyDescent="0.3">
      <c r="B1" s="7" t="s">
        <v>285</v>
      </c>
      <c r="E1" s="10">
        <v>220</v>
      </c>
    </row>
    <row r="2" spans="1:10" ht="7.5" customHeight="1" x14ac:dyDescent="0.25">
      <c r="B2" s="8"/>
      <c r="C2" s="3"/>
      <c r="D2" s="3"/>
      <c r="E2" s="3"/>
    </row>
    <row r="3" spans="1:10" s="6" customFormat="1" ht="15.75" thickBot="1" x14ac:dyDescent="0.3">
      <c r="B3" s="12" t="s">
        <v>264</v>
      </c>
      <c r="C3" s="13" t="s">
        <v>0</v>
      </c>
      <c r="D3" s="13" t="s">
        <v>1</v>
      </c>
      <c r="E3" s="13" t="s">
        <v>3</v>
      </c>
      <c r="F3" s="6" t="s">
        <v>283</v>
      </c>
      <c r="G3" s="6" t="s">
        <v>282</v>
      </c>
      <c r="H3" s="6" t="s">
        <v>281</v>
      </c>
      <c r="I3" s="6" t="s">
        <v>284</v>
      </c>
      <c r="J3" s="6" t="s">
        <v>286</v>
      </c>
    </row>
    <row r="4" spans="1:10" x14ac:dyDescent="0.25">
      <c r="A4" s="14" t="s">
        <v>6</v>
      </c>
      <c r="B4" s="15">
        <v>35</v>
      </c>
      <c r="C4" s="16" t="s">
        <v>173</v>
      </c>
      <c r="D4" s="16" t="s">
        <v>181</v>
      </c>
      <c r="E4" s="16" t="s">
        <v>187</v>
      </c>
      <c r="F4" s="16">
        <f>VLOOKUP(B4,Results!A:E,5,FALSE)</f>
        <v>151</v>
      </c>
      <c r="G4" s="16">
        <f>VLOOKUP(B4,Results!A:F,6,FALSE)</f>
        <v>38.5</v>
      </c>
      <c r="H4" s="17">
        <f>VLOOKUP(B4,Results!A:G,7,FALSE)</f>
        <v>0.65652173913043477</v>
      </c>
      <c r="I4" s="16">
        <f>VLOOKUP(B4,Results!A:J,10,FALSE)</f>
        <v>12</v>
      </c>
      <c r="J4" s="18"/>
    </row>
    <row r="5" spans="1:10" x14ac:dyDescent="0.25">
      <c r="A5" s="19" t="s">
        <v>7</v>
      </c>
      <c r="B5" s="8">
        <v>87</v>
      </c>
      <c r="C5" s="3" t="s">
        <v>174</v>
      </c>
      <c r="D5" s="3" t="s">
        <v>182</v>
      </c>
      <c r="E5" s="3" t="s">
        <v>187</v>
      </c>
      <c r="F5" s="3">
        <f>VLOOKUP(B5,Results!A:E,5,FALSE)</f>
        <v>195.5</v>
      </c>
      <c r="G5" s="3">
        <f>VLOOKUP(B5,Results!A:F,6,FALSE)</f>
        <v>57</v>
      </c>
      <c r="H5" s="20">
        <f>VLOOKUP(B5,Results!A:G,7,FALSE)</f>
        <v>0.69821428571428568</v>
      </c>
      <c r="I5" s="3">
        <f>VLOOKUP(B5,Results!A:J,10,FALSE)</f>
        <v>3</v>
      </c>
      <c r="J5" s="43" t="s">
        <v>299</v>
      </c>
    </row>
    <row r="6" spans="1:10" x14ac:dyDescent="0.25">
      <c r="A6" s="19" t="s">
        <v>4</v>
      </c>
      <c r="B6" s="8">
        <v>135</v>
      </c>
      <c r="C6" s="3" t="s">
        <v>171</v>
      </c>
      <c r="D6" s="3" t="s">
        <v>179</v>
      </c>
      <c r="E6" s="3" t="s">
        <v>187</v>
      </c>
      <c r="F6" s="3">
        <f>VLOOKUP(B6,Results!A:E,5,FALSE)</f>
        <v>221</v>
      </c>
      <c r="G6" s="3">
        <f>VLOOKUP(B6,Results!A:F,6,FALSE)</f>
        <v>79</v>
      </c>
      <c r="H6" s="20">
        <f>VLOOKUP(B6,Results!A:G,7,FALSE)</f>
        <v>0.76206896551724135</v>
      </c>
      <c r="I6" s="3">
        <f>VLOOKUP(B6,Results!A:J,10,FALSE)</f>
        <v>3</v>
      </c>
      <c r="J6" s="21"/>
    </row>
    <row r="7" spans="1:10" ht="15.75" thickBot="1" x14ac:dyDescent="0.3">
      <c r="A7" s="22" t="s">
        <v>5</v>
      </c>
      <c r="B7" s="23">
        <v>167</v>
      </c>
      <c r="C7" s="24" t="s">
        <v>172</v>
      </c>
      <c r="D7" s="24" t="s">
        <v>180</v>
      </c>
      <c r="E7" s="24" t="s">
        <v>187</v>
      </c>
      <c r="F7" s="24">
        <f>VLOOKUP(B7,Results!A:E,5,FALSE)</f>
        <v>167.5</v>
      </c>
      <c r="G7" s="24">
        <f>VLOOKUP(B7,Results!A:F,6,FALSE)</f>
        <v>77</v>
      </c>
      <c r="H7" s="25">
        <f>VLOOKUP(B7,Results!A:G,7,FALSE)</f>
        <v>0.76136363636363635</v>
      </c>
      <c r="I7" s="24">
        <f>VLOOKUP(B7,Results!A:J,10,FALSE)</f>
        <v>2</v>
      </c>
      <c r="J7" s="26">
        <f>SMALL(I4:I7,1)+SMALL(I4:I7,2)+SMALL(I4:I7,3)</f>
        <v>8</v>
      </c>
    </row>
    <row r="8" spans="1:10" x14ac:dyDescent="0.25">
      <c r="A8" s="14" t="s">
        <v>6</v>
      </c>
      <c r="B8" s="15">
        <v>49</v>
      </c>
      <c r="C8" s="16" t="s">
        <v>177</v>
      </c>
      <c r="D8" s="16" t="s">
        <v>184</v>
      </c>
      <c r="E8" s="16" t="s">
        <v>188</v>
      </c>
      <c r="F8" s="16">
        <f>VLOOKUP(B8,Results!A:E,5,FALSE)</f>
        <v>150.5</v>
      </c>
      <c r="G8" s="16">
        <f>VLOOKUP(B8,Results!A:F,6,FALSE)</f>
        <v>41</v>
      </c>
      <c r="H8" s="17">
        <f>VLOOKUP(B8,Results!A:G,7,FALSE)</f>
        <v>0.65434782608695652</v>
      </c>
      <c r="I8" s="16">
        <f>VLOOKUP(B8,Results!A:J,10,FALSE)</f>
        <v>13</v>
      </c>
      <c r="J8" s="18"/>
    </row>
    <row r="9" spans="1:10" x14ac:dyDescent="0.25">
      <c r="A9" s="19" t="s">
        <v>7</v>
      </c>
      <c r="B9" s="8">
        <v>101</v>
      </c>
      <c r="C9" s="3" t="s">
        <v>178</v>
      </c>
      <c r="D9" s="3" t="s">
        <v>185</v>
      </c>
      <c r="E9" s="3" t="s">
        <v>188</v>
      </c>
      <c r="F9" s="3">
        <f>VLOOKUP(B9,Results!A:E,5,FALSE)</f>
        <v>195</v>
      </c>
      <c r="G9" s="3">
        <f>VLOOKUP(B9,Results!A:F,6,FALSE)</f>
        <v>56</v>
      </c>
      <c r="H9" s="20">
        <f>VLOOKUP(B9,Results!A:G,7,FALSE)</f>
        <v>0.6964285714285714</v>
      </c>
      <c r="I9" s="3">
        <f>VLOOKUP(B9,Results!A:J,10,FALSE)</f>
        <v>5</v>
      </c>
      <c r="J9" s="21"/>
    </row>
    <row r="10" spans="1:10" x14ac:dyDescent="0.25">
      <c r="A10" s="19" t="s">
        <v>4</v>
      </c>
      <c r="B10" s="8">
        <v>149</v>
      </c>
      <c r="C10" s="3" t="s">
        <v>175</v>
      </c>
      <c r="D10" s="3" t="s">
        <v>183</v>
      </c>
      <c r="E10" s="3" t="s">
        <v>188</v>
      </c>
      <c r="F10" s="3">
        <f>VLOOKUP(B10,Results!A:E,5,FALSE)</f>
        <v>186.5</v>
      </c>
      <c r="G10" s="3">
        <f>VLOOKUP(B10,Results!A:F,6,FALSE)</f>
        <v>64</v>
      </c>
      <c r="H10" s="20">
        <f>VLOOKUP(B10,Results!A:G,7,FALSE)</f>
        <v>0.64310344827586208</v>
      </c>
      <c r="I10" s="3">
        <f>VLOOKUP(B10,Results!A:J,10,FALSE)</f>
        <v>18</v>
      </c>
      <c r="J10" s="21"/>
    </row>
    <row r="11" spans="1:10" ht="15.75" thickBot="1" x14ac:dyDescent="0.3">
      <c r="A11" s="22" t="s">
        <v>5</v>
      </c>
      <c r="B11" s="23">
        <v>181</v>
      </c>
      <c r="C11" s="24" t="s">
        <v>176</v>
      </c>
      <c r="D11" s="24" t="s">
        <v>186</v>
      </c>
      <c r="E11" s="24" t="s">
        <v>188</v>
      </c>
      <c r="F11" s="24">
        <f>VLOOKUP(B11,Results!A:E,5,FALSE)</f>
        <v>139</v>
      </c>
      <c r="G11" s="24">
        <f>VLOOKUP(B11,Results!A:F,6,FALSE)</f>
        <v>65</v>
      </c>
      <c r="H11" s="25">
        <f>VLOOKUP(B11,Results!A:G,7,FALSE)</f>
        <v>0.63181818181818183</v>
      </c>
      <c r="I11" s="24">
        <f>VLOOKUP(B11,Results!A:J,10,FALSE)</f>
        <v>15</v>
      </c>
      <c r="J11" s="26">
        <f>SMALL(I8:I11,1)+SMALL(I8:I11,2)+SMALL(I8:I11,3)</f>
        <v>33</v>
      </c>
    </row>
    <row r="12" spans="1:10" x14ac:dyDescent="0.25">
      <c r="A12" s="14" t="s">
        <v>7</v>
      </c>
      <c r="B12" s="15">
        <v>200</v>
      </c>
      <c r="C12" s="16" t="s">
        <v>95</v>
      </c>
      <c r="D12" s="16" t="s">
        <v>97</v>
      </c>
      <c r="E12" s="16" t="s">
        <v>93</v>
      </c>
      <c r="F12" s="16">
        <f>VLOOKUP(B12,Results!A:E,5,FALSE)</f>
        <v>186.5</v>
      </c>
      <c r="G12" s="16">
        <f>VLOOKUP(B12,Results!A:F,6,FALSE)</f>
        <v>54</v>
      </c>
      <c r="H12" s="17">
        <f>VLOOKUP(B12,Results!A:G,7,FALSE)</f>
        <v>0.66607142857142854</v>
      </c>
      <c r="I12" s="16">
        <f>VLOOKUP(B12,Results!A:J,10,FALSE)</f>
        <v>9</v>
      </c>
      <c r="J12" s="18"/>
    </row>
    <row r="13" spans="1:10" x14ac:dyDescent="0.25">
      <c r="A13" s="19" t="s">
        <v>4</v>
      </c>
      <c r="B13" s="8">
        <v>160</v>
      </c>
      <c r="C13" s="3" t="s">
        <v>91</v>
      </c>
      <c r="D13" s="3" t="s">
        <v>92</v>
      </c>
      <c r="E13" s="3" t="s">
        <v>93</v>
      </c>
      <c r="F13" s="3">
        <f>VLOOKUP(B13,Results!A:E,5,FALSE)</f>
        <v>191</v>
      </c>
      <c r="G13" s="3">
        <f>VLOOKUP(B13,Results!A:F,6,FALSE)</f>
        <v>65</v>
      </c>
      <c r="H13" s="20">
        <f>VLOOKUP(B13,Results!A:G,7,FALSE)</f>
        <v>0.6586206896551724</v>
      </c>
      <c r="I13" s="3">
        <f>VLOOKUP(B13,Results!A:J,10,FALSE)</f>
        <v>15</v>
      </c>
      <c r="J13" s="21"/>
    </row>
    <row r="14" spans="1:10" ht="15.75" thickBot="1" x14ac:dyDescent="0.3">
      <c r="A14" s="22" t="s">
        <v>5</v>
      </c>
      <c r="B14" s="23">
        <v>193</v>
      </c>
      <c r="C14" s="24" t="s">
        <v>94</v>
      </c>
      <c r="D14" s="24" t="s">
        <v>96</v>
      </c>
      <c r="E14" s="24" t="s">
        <v>93</v>
      </c>
      <c r="F14" s="24">
        <f>VLOOKUP(B14,Results!A:E,5,FALSE)</f>
        <v>125.5</v>
      </c>
      <c r="G14" s="24">
        <f>VLOOKUP(B14,Results!A:F,6,FALSE)</f>
        <v>57</v>
      </c>
      <c r="H14" s="25">
        <f>VLOOKUP(B14,Results!A:G,7,FALSE)</f>
        <v>0.57045454545454544</v>
      </c>
      <c r="I14" s="24">
        <f>VLOOKUP(B14,Results!A:J,10,FALSE)</f>
        <v>23</v>
      </c>
      <c r="J14" s="26">
        <f>SUM(I12:I14)</f>
        <v>47</v>
      </c>
    </row>
    <row r="15" spans="1:10" x14ac:dyDescent="0.25">
      <c r="A15" s="14" t="s">
        <v>6</v>
      </c>
      <c r="B15" s="15">
        <v>74</v>
      </c>
      <c r="C15" s="16" t="s">
        <v>101</v>
      </c>
      <c r="D15" s="16" t="s">
        <v>108</v>
      </c>
      <c r="E15" s="16" t="s">
        <v>98</v>
      </c>
      <c r="F15" s="16">
        <f>VLOOKUP(B15,Results!A:E,5,FALSE)</f>
        <v>151</v>
      </c>
      <c r="G15" s="16">
        <f>VLOOKUP(B15,Results!A:F,6,FALSE)</f>
        <v>39.5</v>
      </c>
      <c r="H15" s="17">
        <f>VLOOKUP(B15,Results!A:G,7,FALSE)</f>
        <v>0.65652173913043477</v>
      </c>
      <c r="I15" s="16">
        <f>VLOOKUP(B15,Results!A:J,10,FALSE)</f>
        <v>11</v>
      </c>
      <c r="J15" s="18"/>
    </row>
    <row r="16" spans="1:10" x14ac:dyDescent="0.25">
      <c r="A16" s="19" t="s">
        <v>7</v>
      </c>
      <c r="B16" s="8">
        <v>197</v>
      </c>
      <c r="C16" s="3" t="s">
        <v>102</v>
      </c>
      <c r="D16" s="3" t="s">
        <v>109</v>
      </c>
      <c r="E16" s="3" t="s">
        <v>98</v>
      </c>
      <c r="F16" s="3">
        <f>VLOOKUP(B16,Results!A:E,5,FALSE)</f>
        <v>199.5</v>
      </c>
      <c r="G16" s="3">
        <f>VLOOKUP(B16,Results!A:F,6,FALSE)</f>
        <v>58</v>
      </c>
      <c r="H16" s="20">
        <f>VLOOKUP(B16,Results!A:G,7,FALSE)</f>
        <v>0.71250000000000002</v>
      </c>
      <c r="I16" s="3">
        <f>VLOOKUP(B16,Results!A:J,10,FALSE)</f>
        <v>2</v>
      </c>
      <c r="J16" s="21"/>
    </row>
    <row r="17" spans="1:10" x14ac:dyDescent="0.25">
      <c r="A17" s="19" t="s">
        <v>4</v>
      </c>
      <c r="B17" s="8">
        <v>153</v>
      </c>
      <c r="C17" s="3" t="s">
        <v>100</v>
      </c>
      <c r="D17" s="3" t="s">
        <v>107</v>
      </c>
      <c r="E17" s="3" t="s">
        <v>98</v>
      </c>
      <c r="F17" s="3">
        <f>VLOOKUP(B17,Results!A:E,5,FALSE)</f>
        <v>183</v>
      </c>
      <c r="G17" s="3">
        <f>VLOOKUP(B17,Results!A:F,6,FALSE)</f>
        <v>63</v>
      </c>
      <c r="H17" s="20">
        <f>VLOOKUP(B17,Results!A:G,7,FALSE)</f>
        <v>0.63103448275862073</v>
      </c>
      <c r="I17" s="3">
        <f>VLOOKUP(B17,Results!A:J,10,FALSE)</f>
        <v>19</v>
      </c>
      <c r="J17" s="21"/>
    </row>
    <row r="18" spans="1:10" ht="15.75" thickBot="1" x14ac:dyDescent="0.3">
      <c r="A18" s="22" t="s">
        <v>5</v>
      </c>
      <c r="B18" s="23">
        <v>185</v>
      </c>
      <c r="C18" s="24" t="s">
        <v>91</v>
      </c>
      <c r="D18" s="24" t="s">
        <v>92</v>
      </c>
      <c r="E18" s="24" t="s">
        <v>98</v>
      </c>
      <c r="F18" s="24">
        <f>VLOOKUP(B18,Results!A:E,5,FALSE)</f>
        <v>128</v>
      </c>
      <c r="G18" s="24">
        <f>VLOOKUP(B18,Results!A:F,6,FALSE)</f>
        <v>61</v>
      </c>
      <c r="H18" s="25">
        <f>VLOOKUP(B18,Results!A:G,7,FALSE)</f>
        <v>0.58181818181818179</v>
      </c>
      <c r="I18" s="24">
        <f>VLOOKUP(B18,Results!A:J,10,FALSE)</f>
        <v>21</v>
      </c>
      <c r="J18" s="26">
        <f>SMALL(I15:I18,1)+SMALL(I15:I18,2)+SMALL(I15:I18,3)</f>
        <v>32</v>
      </c>
    </row>
    <row r="19" spans="1:10" x14ac:dyDescent="0.25">
      <c r="A19" s="14" t="s">
        <v>6</v>
      </c>
      <c r="B19" s="15">
        <v>31</v>
      </c>
      <c r="C19" s="16" t="s">
        <v>105</v>
      </c>
      <c r="D19" s="16" t="s">
        <v>112</v>
      </c>
      <c r="E19" s="16" t="s">
        <v>99</v>
      </c>
      <c r="F19" s="16">
        <f>VLOOKUP(B19,Results!A:E,5,FALSE)</f>
        <v>148.5</v>
      </c>
      <c r="G19" s="16">
        <f>VLOOKUP(B19,Results!A:F,6,FALSE)</f>
        <v>38.5</v>
      </c>
      <c r="H19" s="17">
        <f>VLOOKUP(B19,Results!A:G,7,FALSE)</f>
        <v>0.64565217391304353</v>
      </c>
      <c r="I19" s="16">
        <f>VLOOKUP(B19,Results!A:J,10,FALSE)</f>
        <v>17</v>
      </c>
      <c r="J19" s="18"/>
    </row>
    <row r="20" spans="1:10" x14ac:dyDescent="0.25">
      <c r="A20" s="19" t="s">
        <v>7</v>
      </c>
      <c r="B20" s="8">
        <v>83</v>
      </c>
      <c r="C20" s="3" t="s">
        <v>106</v>
      </c>
      <c r="D20" s="3" t="s">
        <v>113</v>
      </c>
      <c r="E20" s="3" t="s">
        <v>99</v>
      </c>
      <c r="F20" s="3">
        <f>VLOOKUP(B20,Results!A:E,5,FALSE)</f>
        <v>174</v>
      </c>
      <c r="G20" s="3">
        <f>VLOOKUP(B20,Results!A:F,6,FALSE)</f>
        <v>50</v>
      </c>
      <c r="H20" s="20">
        <f>VLOOKUP(B20,Results!A:G,7,FALSE)</f>
        <v>0.62142857142857144</v>
      </c>
      <c r="I20" s="3">
        <f>VLOOKUP(B20,Results!A:J,10,FALSE)</f>
        <v>18</v>
      </c>
      <c r="J20" s="21"/>
    </row>
    <row r="21" spans="1:10" x14ac:dyDescent="0.25">
      <c r="A21" s="19" t="s">
        <v>4</v>
      </c>
      <c r="B21" s="8">
        <v>131</v>
      </c>
      <c r="C21" s="3" t="s">
        <v>103</v>
      </c>
      <c r="D21" s="3" t="s">
        <v>110</v>
      </c>
      <c r="E21" s="3" t="s">
        <v>99</v>
      </c>
      <c r="F21" s="3">
        <f>VLOOKUP(B21,Results!A:E,5,FALSE)</f>
        <v>180</v>
      </c>
      <c r="G21" s="3">
        <f>VLOOKUP(B21,Results!A:F,6,FALSE)</f>
        <v>62</v>
      </c>
      <c r="H21" s="20">
        <f>VLOOKUP(B21,Results!A:G,7,FALSE)</f>
        <v>0.62068965517241381</v>
      </c>
      <c r="I21" s="3">
        <f>VLOOKUP(B21,Results!A:J,10,FALSE)</f>
        <v>20</v>
      </c>
      <c r="J21" s="21"/>
    </row>
    <row r="22" spans="1:10" ht="15.75" thickBot="1" x14ac:dyDescent="0.3">
      <c r="A22" s="22" t="s">
        <v>5</v>
      </c>
      <c r="B22" s="23">
        <v>163</v>
      </c>
      <c r="C22" s="24" t="s">
        <v>104</v>
      </c>
      <c r="D22" s="24" t="s">
        <v>111</v>
      </c>
      <c r="E22" s="24" t="s">
        <v>99</v>
      </c>
      <c r="F22" s="24" t="str">
        <f>VLOOKUP(B22,Results!A:E,5,FALSE)</f>
        <v>W/D</v>
      </c>
      <c r="G22" s="24" t="str">
        <f>VLOOKUP(B22,Results!A:F,6,FALSE)</f>
        <v>W/D</v>
      </c>
      <c r="H22" s="25" t="str">
        <f>VLOOKUP(B22,Results!A:G,7,FALSE)</f>
        <v>W/D</v>
      </c>
      <c r="I22" s="24" t="s">
        <v>132</v>
      </c>
      <c r="J22" s="26">
        <f>SMALL(I19:I22,1)+SMALL(I19:I22,2)+SMALL(I19:I22,3)</f>
        <v>55</v>
      </c>
    </row>
    <row r="23" spans="1:10" x14ac:dyDescent="0.25">
      <c r="A23" s="14" t="s">
        <v>6</v>
      </c>
      <c r="B23" s="15">
        <v>78</v>
      </c>
      <c r="C23" s="16" t="s">
        <v>226</v>
      </c>
      <c r="D23" s="16" t="s">
        <v>227</v>
      </c>
      <c r="E23" s="16" t="s">
        <v>223</v>
      </c>
      <c r="F23" s="16">
        <f>VLOOKUP(B23,Results!A:E,5,FALSE)</f>
        <v>154.5</v>
      </c>
      <c r="G23" s="16">
        <f>VLOOKUP(B23,Results!A:F,6,FALSE)</f>
        <v>40.5</v>
      </c>
      <c r="H23" s="17">
        <f>VLOOKUP(B23,Results!A:G,7,FALSE)</f>
        <v>0.67173913043478262</v>
      </c>
      <c r="I23" s="16">
        <f>VLOOKUP(B23,Results!A:J,10,FALSE)</f>
        <v>5</v>
      </c>
      <c r="J23" s="18"/>
    </row>
    <row r="24" spans="1:10" x14ac:dyDescent="0.25">
      <c r="A24" s="19" t="s">
        <v>7</v>
      </c>
      <c r="B24" s="8">
        <v>199</v>
      </c>
      <c r="C24" s="3" t="s">
        <v>228</v>
      </c>
      <c r="D24" s="3" t="s">
        <v>229</v>
      </c>
      <c r="E24" s="3" t="s">
        <v>223</v>
      </c>
      <c r="F24" s="3">
        <f>VLOOKUP(B24,Results!A:E,5,FALSE)</f>
        <v>189.5</v>
      </c>
      <c r="G24" s="3">
        <f>VLOOKUP(B24,Results!A:F,6,FALSE)</f>
        <v>55</v>
      </c>
      <c r="H24" s="20">
        <f>VLOOKUP(B24,Results!A:G,7,FALSE)</f>
        <v>0.67678571428571432</v>
      </c>
      <c r="I24" s="3">
        <f>VLOOKUP(B24,Results!A:J,10,FALSE)</f>
        <v>8</v>
      </c>
      <c r="J24" s="43" t="s">
        <v>301</v>
      </c>
    </row>
    <row r="25" spans="1:10" x14ac:dyDescent="0.25">
      <c r="A25" s="19" t="s">
        <v>4</v>
      </c>
      <c r="B25" s="8">
        <v>158</v>
      </c>
      <c r="C25" s="3" t="s">
        <v>219</v>
      </c>
      <c r="D25" t="s">
        <v>222</v>
      </c>
      <c r="E25" s="3" t="s">
        <v>223</v>
      </c>
      <c r="F25" s="3">
        <f>VLOOKUP(B25,Results!A:E,5,FALSE)</f>
        <v>213</v>
      </c>
      <c r="G25" s="3">
        <f>VLOOKUP(B25,Results!A:F,6,FALSE)</f>
        <v>73</v>
      </c>
      <c r="H25" s="20">
        <f>VLOOKUP(B25,Results!A:G,7,FALSE)</f>
        <v>0.73448275862068968</v>
      </c>
      <c r="I25" s="3">
        <f>VLOOKUP(B25,Results!A:J,10,FALSE)</f>
        <v>4</v>
      </c>
      <c r="J25" s="21"/>
    </row>
    <row r="26" spans="1:10" ht="15.75" thickBot="1" x14ac:dyDescent="0.3">
      <c r="A26" s="22" t="s">
        <v>5</v>
      </c>
      <c r="B26" s="23">
        <v>190</v>
      </c>
      <c r="C26" s="24" t="s">
        <v>225</v>
      </c>
      <c r="D26" s="24" t="s">
        <v>235</v>
      </c>
      <c r="E26" s="24" t="s">
        <v>223</v>
      </c>
      <c r="F26" s="24">
        <f>VLOOKUP(B26,Results!A:E,5,FALSE)</f>
        <v>143.5</v>
      </c>
      <c r="G26" s="24">
        <f>VLOOKUP(B26,Results!A:F,6,FALSE)</f>
        <v>66</v>
      </c>
      <c r="H26" s="25">
        <f>VLOOKUP(B26,Results!A:G,7,FALSE)</f>
        <v>0.65227272727272723</v>
      </c>
      <c r="I26" s="24">
        <f>VLOOKUP(B26,Results!A:J,10,FALSE)</f>
        <v>9</v>
      </c>
      <c r="J26" s="26">
        <f>SMALL(I23:I26,1)+SMALL(I23:I26,2)+SMALL(I23:I26,3)</f>
        <v>17</v>
      </c>
    </row>
    <row r="27" spans="1:10" x14ac:dyDescent="0.25">
      <c r="A27" s="14" t="s">
        <v>6</v>
      </c>
      <c r="B27" s="15">
        <v>30</v>
      </c>
      <c r="C27" s="16" t="s">
        <v>201</v>
      </c>
      <c r="D27" s="16" t="s">
        <v>205</v>
      </c>
      <c r="E27" s="16" t="s">
        <v>198</v>
      </c>
      <c r="F27" s="16">
        <f>VLOOKUP(B27,Results!A:E,5,FALSE)</f>
        <v>150</v>
      </c>
      <c r="G27" s="16">
        <f>VLOOKUP(B27,Results!A:F,6,FALSE)</f>
        <v>39</v>
      </c>
      <c r="H27" s="17">
        <f>VLOOKUP(B27,Results!A:G,7,FALSE)</f>
        <v>0.65217391304347827</v>
      </c>
      <c r="I27" s="16">
        <f>VLOOKUP(B27,Results!A:J,10,FALSE)</f>
        <v>15</v>
      </c>
      <c r="J27" s="18"/>
    </row>
    <row r="28" spans="1:10" x14ac:dyDescent="0.25">
      <c r="A28" s="19" t="s">
        <v>7</v>
      </c>
      <c r="B28" s="8">
        <v>79</v>
      </c>
      <c r="C28" s="3" t="s">
        <v>202</v>
      </c>
      <c r="D28" s="3" t="s">
        <v>206</v>
      </c>
      <c r="E28" s="3" t="s">
        <v>198</v>
      </c>
      <c r="F28" s="3">
        <f>VLOOKUP(B28,Results!A:E,5,FALSE)</f>
        <v>172.5</v>
      </c>
      <c r="G28" s="3">
        <f>VLOOKUP(B28,Results!A:F,6,FALSE)</f>
        <v>51</v>
      </c>
      <c r="H28" s="20">
        <f>VLOOKUP(B28,Results!A:G,7,FALSE)</f>
        <v>0.6160714285714286</v>
      </c>
      <c r="I28" s="3">
        <f>VLOOKUP(B28,Results!A:J,10,FALSE)</f>
        <v>20</v>
      </c>
      <c r="J28" s="21"/>
    </row>
    <row r="29" spans="1:10" x14ac:dyDescent="0.25">
      <c r="A29" s="19" t="s">
        <v>4</v>
      </c>
      <c r="B29" s="8">
        <v>130</v>
      </c>
      <c r="C29" s="3" t="s">
        <v>199</v>
      </c>
      <c r="D29" s="3" t="s">
        <v>203</v>
      </c>
      <c r="E29" s="3" t="s">
        <v>198</v>
      </c>
      <c r="F29" s="3">
        <f>VLOOKUP(B29,Results!A:E,5,FALSE)</f>
        <v>180</v>
      </c>
      <c r="G29" s="3">
        <f>VLOOKUP(B29,Results!A:F,6,FALSE)</f>
        <v>62</v>
      </c>
      <c r="H29" s="20">
        <f>VLOOKUP(B29,Results!A:G,7,FALSE)</f>
        <v>0.62068965517241381</v>
      </c>
      <c r="I29" s="3">
        <f>VLOOKUP(B29,Results!A:J,10,FALSE)</f>
        <v>21</v>
      </c>
      <c r="J29" s="21"/>
    </row>
    <row r="30" spans="1:10" ht="15.75" thickBot="1" x14ac:dyDescent="0.3">
      <c r="A30" s="22" t="s">
        <v>5</v>
      </c>
      <c r="B30" s="23">
        <v>162</v>
      </c>
      <c r="C30" s="24" t="s">
        <v>200</v>
      </c>
      <c r="D30" s="24" t="s">
        <v>204</v>
      </c>
      <c r="E30" s="24" t="s">
        <v>198</v>
      </c>
      <c r="F30" s="24">
        <f>VLOOKUP(B30,Results!A:E,5,FALSE)</f>
        <v>150.5</v>
      </c>
      <c r="G30" s="24">
        <f>VLOOKUP(B30,Results!A:F,6,FALSE)</f>
        <v>70</v>
      </c>
      <c r="H30" s="25">
        <f>VLOOKUP(B30,Results!A:G,7,FALSE)</f>
        <v>0.68409090909090908</v>
      </c>
      <c r="I30" s="24">
        <f>VLOOKUP(B30,Results!A:J,10,FALSE)</f>
        <v>5</v>
      </c>
      <c r="J30" s="26">
        <f>SMALL(I27:I30,1)+SMALL(I27:I30,2)+SMALL(I27:I30,3)</f>
        <v>40</v>
      </c>
    </row>
    <row r="31" spans="1:10" s="6" customFormat="1" x14ac:dyDescent="0.25">
      <c r="A31" s="14" t="s">
        <v>6</v>
      </c>
      <c r="B31" s="15">
        <v>72</v>
      </c>
      <c r="C31" s="16" t="s">
        <v>212</v>
      </c>
      <c r="D31" s="16" t="s">
        <v>213</v>
      </c>
      <c r="E31" s="16" t="s">
        <v>207</v>
      </c>
      <c r="F31" s="16">
        <f>VLOOKUP(B31,Results!A:E,5,FALSE)</f>
        <v>158</v>
      </c>
      <c r="G31" s="16">
        <f>VLOOKUP(B31,Results!A:F,6,FALSE)</f>
        <v>41.5</v>
      </c>
      <c r="H31" s="17">
        <f>VLOOKUP(B31,Results!A:G,7,FALSE)</f>
        <v>0.68695652173913047</v>
      </c>
      <c r="I31" s="16">
        <f>VLOOKUP(B31,Results!A:J,10,FALSE)</f>
        <v>2</v>
      </c>
      <c r="J31" s="27"/>
    </row>
    <row r="32" spans="1:10" x14ac:dyDescent="0.25">
      <c r="A32" s="19" t="s">
        <v>7</v>
      </c>
      <c r="B32" s="8">
        <v>195</v>
      </c>
      <c r="C32" s="3" t="s">
        <v>214</v>
      </c>
      <c r="D32" s="3" t="s">
        <v>215</v>
      </c>
      <c r="E32" s="3" t="s">
        <v>207</v>
      </c>
      <c r="F32" s="3">
        <f>VLOOKUP(B32,Results!A:E,5,FALSE)</f>
        <v>160.5</v>
      </c>
      <c r="G32" s="3">
        <f>VLOOKUP(B32,Results!A:F,6,FALSE)</f>
        <v>47</v>
      </c>
      <c r="H32" s="20">
        <f>VLOOKUP(B32,Results!A:G,7,FALSE)</f>
        <v>0.57321428571428568</v>
      </c>
      <c r="I32" s="3">
        <f>VLOOKUP(B32,Results!A:J,10,FALSE)</f>
        <v>23</v>
      </c>
      <c r="J32" s="21"/>
    </row>
    <row r="33" spans="1:10" x14ac:dyDescent="0.25">
      <c r="A33" s="19" t="s">
        <v>4</v>
      </c>
      <c r="B33" s="8">
        <v>151</v>
      </c>
      <c r="C33" s="3" t="s">
        <v>208</v>
      </c>
      <c r="D33" s="3" t="s">
        <v>209</v>
      </c>
      <c r="E33" s="3" t="s">
        <v>207</v>
      </c>
      <c r="F33" s="3">
        <f>VLOOKUP(B33,Results!A:E,5,FALSE)</f>
        <v>191.5</v>
      </c>
      <c r="G33" s="3">
        <f>VLOOKUP(B33,Results!A:F,6,FALSE)</f>
        <v>67</v>
      </c>
      <c r="H33" s="20">
        <f>VLOOKUP(B33,Results!A:G,7,FALSE)</f>
        <v>0.66034482758620694</v>
      </c>
      <c r="I33" s="3">
        <f>VLOOKUP(B33,Results!A:J,10,FALSE)</f>
        <v>12</v>
      </c>
      <c r="J33" s="21"/>
    </row>
    <row r="34" spans="1:10" ht="15.75" thickBot="1" x14ac:dyDescent="0.3">
      <c r="A34" s="22" t="s">
        <v>5</v>
      </c>
      <c r="B34" s="23">
        <v>183</v>
      </c>
      <c r="C34" s="24" t="s">
        <v>210</v>
      </c>
      <c r="D34" s="24" t="s">
        <v>211</v>
      </c>
      <c r="E34" s="24" t="s">
        <v>207</v>
      </c>
      <c r="F34" s="24">
        <f>VLOOKUP(B34,Results!A:E,5,FALSE)</f>
        <v>140.5</v>
      </c>
      <c r="G34" s="24">
        <f>VLOOKUP(B34,Results!A:F,6,FALSE)</f>
        <v>63</v>
      </c>
      <c r="H34" s="25">
        <f>VLOOKUP(B34,Results!A:G,7,FALSE)</f>
        <v>0.63863636363636367</v>
      </c>
      <c r="I34" s="24">
        <f>VLOOKUP(B34,Results!A:J,10,FALSE)</f>
        <v>12</v>
      </c>
      <c r="J34" s="26">
        <f>SMALL(I31:I34,1)+SMALL(I31:I34,2)+SMALL(I31:I34,3)</f>
        <v>26</v>
      </c>
    </row>
    <row r="35" spans="1:10" x14ac:dyDescent="0.25">
      <c r="A35" s="14" t="s">
        <v>6</v>
      </c>
      <c r="B35" s="15">
        <v>34</v>
      </c>
      <c r="C35" s="16" t="s">
        <v>237</v>
      </c>
      <c r="D35" s="28" t="s">
        <v>236</v>
      </c>
      <c r="E35" s="16" t="s">
        <v>216</v>
      </c>
      <c r="F35" s="16">
        <f>VLOOKUP(B35,Results!A:E,5,FALSE)</f>
        <v>147.5</v>
      </c>
      <c r="G35" s="16">
        <f>VLOOKUP(B35,Results!A:F,6,FALSE)</f>
        <v>38</v>
      </c>
      <c r="H35" s="17">
        <f>VLOOKUP(B35,Results!A:G,7,FALSE)</f>
        <v>0.64130434782608692</v>
      </c>
      <c r="I35" s="16">
        <f>VLOOKUP(B35,Results!A:J,10,FALSE)</f>
        <v>19</v>
      </c>
      <c r="J35" s="18"/>
    </row>
    <row r="36" spans="1:10" x14ac:dyDescent="0.25">
      <c r="A36" s="19" t="s">
        <v>7</v>
      </c>
      <c r="B36" s="8">
        <v>86</v>
      </c>
      <c r="C36" s="3" t="s">
        <v>219</v>
      </c>
      <c r="D36" t="s">
        <v>293</v>
      </c>
      <c r="E36" s="3" t="s">
        <v>216</v>
      </c>
      <c r="F36" s="3">
        <f>VLOOKUP(B36,Results!A:E,5,FALSE)</f>
        <v>159.5</v>
      </c>
      <c r="G36" s="3">
        <f>VLOOKUP(B36,Results!A:F,6,FALSE)</f>
        <v>46</v>
      </c>
      <c r="H36" s="20">
        <f>VLOOKUP(B36,Results!A:G,7,FALSE)</f>
        <v>0.56964285714285712</v>
      </c>
      <c r="I36" s="3">
        <f>VLOOKUP(B36,Results!A:J,10,FALSE)</f>
        <v>24</v>
      </c>
      <c r="J36" s="21"/>
    </row>
    <row r="37" spans="1:10" x14ac:dyDescent="0.25">
      <c r="A37" s="19" t="s">
        <v>4</v>
      </c>
      <c r="B37" s="8">
        <v>134</v>
      </c>
      <c r="C37" s="3" t="s">
        <v>217</v>
      </c>
      <c r="D37" s="3" t="s">
        <v>220</v>
      </c>
      <c r="E37" s="3" t="s">
        <v>216</v>
      </c>
      <c r="F37" s="3">
        <f>VLOOKUP(B37,Results!A:E,5,FALSE)</f>
        <v>170</v>
      </c>
      <c r="G37" s="3">
        <f>VLOOKUP(B37,Results!A:F,6,FALSE)</f>
        <v>57</v>
      </c>
      <c r="H37" s="20">
        <f>VLOOKUP(B37,Results!A:G,7,FALSE)</f>
        <v>0.58620689655172409</v>
      </c>
      <c r="I37" s="3">
        <f>VLOOKUP(B37,Results!A:J,10,FALSE)</f>
        <v>23</v>
      </c>
      <c r="J37" s="21"/>
    </row>
    <row r="38" spans="1:10" ht="15.75" thickBot="1" x14ac:dyDescent="0.3">
      <c r="A38" s="22" t="s">
        <v>5</v>
      </c>
      <c r="B38" s="23">
        <v>166</v>
      </c>
      <c r="C38" s="24" t="s">
        <v>218</v>
      </c>
      <c r="D38" s="24" t="s">
        <v>221</v>
      </c>
      <c r="E38" s="24" t="s">
        <v>216</v>
      </c>
      <c r="F38" s="24">
        <f>VLOOKUP(B38,Results!A:E,5,FALSE)</f>
        <v>127.5</v>
      </c>
      <c r="G38" s="24">
        <f>VLOOKUP(B38,Results!A:F,6,FALSE)</f>
        <v>61</v>
      </c>
      <c r="H38" s="25">
        <f>VLOOKUP(B38,Results!A:G,7,FALSE)</f>
        <v>0.57954545454545459</v>
      </c>
      <c r="I38" s="24">
        <f>VLOOKUP(B38,Results!A:J,10,FALSE)</f>
        <v>22</v>
      </c>
      <c r="J38" s="26">
        <f>SMALL(I35:I38,1)+SMALL(I35:I38,2)+SMALL(I35:I38,3)</f>
        <v>64</v>
      </c>
    </row>
    <row r="39" spans="1:10" ht="15.75" thickBot="1" x14ac:dyDescent="0.3">
      <c r="A39" s="14" t="s">
        <v>6</v>
      </c>
      <c r="B39" s="15">
        <v>43</v>
      </c>
      <c r="C39" s="16" t="s">
        <v>10</v>
      </c>
      <c r="D39" s="16" t="s">
        <v>14</v>
      </c>
      <c r="E39" s="16" t="s">
        <v>16</v>
      </c>
      <c r="F39" s="16">
        <f>VLOOKUP(B39,Results!A:E,5,FALSE)</f>
        <v>142</v>
      </c>
      <c r="G39" s="16">
        <f>VLOOKUP(B39,Results!A:F,6,FALSE)</f>
        <v>38</v>
      </c>
      <c r="H39" s="17">
        <f>VLOOKUP(B39,Results!A:G,7,FALSE)</f>
        <v>0.61739130434782608</v>
      </c>
      <c r="I39" s="16">
        <f>VLOOKUP(B39,Results!A:J,10,FALSE)</f>
        <v>24</v>
      </c>
      <c r="J39" s="18"/>
    </row>
    <row r="40" spans="1:10" ht="15.75" thickBot="1" x14ac:dyDescent="0.3">
      <c r="A40" s="38" t="s">
        <v>7</v>
      </c>
      <c r="B40" s="8">
        <v>95</v>
      </c>
      <c r="C40" s="3" t="s">
        <v>11</v>
      </c>
      <c r="D40" s="3" t="s">
        <v>15</v>
      </c>
      <c r="E40" s="3" t="s">
        <v>16</v>
      </c>
      <c r="F40" s="3">
        <f>VLOOKUP(B40,Results!A:E,5,FALSE)</f>
        <v>180</v>
      </c>
      <c r="G40" s="3">
        <f>VLOOKUP(B40,Results!A:F,6,FALSE)</f>
        <v>50</v>
      </c>
      <c r="H40" s="20">
        <f>VLOOKUP(B40,Results!A:G,7,FALSE)</f>
        <v>0.6428571428571429</v>
      </c>
      <c r="I40" s="3">
        <f>VLOOKUP(B40,Results!A:J,10,FALSE)</f>
        <v>13</v>
      </c>
      <c r="J40" s="21"/>
    </row>
    <row r="41" spans="1:10" ht="15.75" thickBot="1" x14ac:dyDescent="0.3">
      <c r="A41" s="22" t="s">
        <v>5</v>
      </c>
      <c r="B41" s="23">
        <v>175</v>
      </c>
      <c r="C41" s="24" t="s">
        <v>9</v>
      </c>
      <c r="D41" s="24" t="s">
        <v>13</v>
      </c>
      <c r="E41" s="24" t="s">
        <v>16</v>
      </c>
      <c r="F41" s="24">
        <f>VLOOKUP(B41,Results!A:E,5,FALSE)</f>
        <v>170.5</v>
      </c>
      <c r="G41" s="24">
        <f>VLOOKUP(B41,Results!A:F,6,FALSE)</f>
        <v>79</v>
      </c>
      <c r="H41" s="25">
        <f>VLOOKUP(B41,Results!A:G,7,FALSE)</f>
        <v>0.77500000000000002</v>
      </c>
      <c r="I41" s="24">
        <f>VLOOKUP(B41,Results!A:J,10,FALSE)</f>
        <v>1</v>
      </c>
      <c r="J41" s="26">
        <f>SUM(I39:I41)</f>
        <v>38</v>
      </c>
    </row>
    <row r="42" spans="1:10" x14ac:dyDescent="0.25">
      <c r="A42" s="14" t="s">
        <v>6</v>
      </c>
      <c r="B42" s="15">
        <v>39</v>
      </c>
      <c r="C42" s="16" t="s">
        <v>249</v>
      </c>
      <c r="D42" s="16" t="s">
        <v>292</v>
      </c>
      <c r="E42" s="16" t="s">
        <v>246</v>
      </c>
      <c r="F42" s="16">
        <f>VLOOKUP(B42,Results!A:E,5,FALSE)</f>
        <v>143.5</v>
      </c>
      <c r="G42" s="16">
        <f>VLOOKUP(B42,Results!A:F,6,FALSE)</f>
        <v>38</v>
      </c>
      <c r="H42" s="17">
        <f>VLOOKUP(B42,Results!A:G,7,FALSE)</f>
        <v>0.62391304347826082</v>
      </c>
      <c r="I42" s="16">
        <f>VLOOKUP(B42,Results!A:J,10,FALSE)</f>
        <v>23</v>
      </c>
      <c r="J42" s="18"/>
    </row>
    <row r="43" spans="1:10" x14ac:dyDescent="0.25">
      <c r="A43" s="19" t="s">
        <v>7</v>
      </c>
      <c r="B43" s="8">
        <v>91</v>
      </c>
      <c r="C43" s="3" t="s">
        <v>250</v>
      </c>
      <c r="D43" s="3" t="s">
        <v>251</v>
      </c>
      <c r="E43" s="3" t="s">
        <v>246</v>
      </c>
      <c r="F43" s="3">
        <f>VLOOKUP(B43,Results!A:E,5,FALSE)</f>
        <v>175.5</v>
      </c>
      <c r="G43" s="3">
        <f>VLOOKUP(B43,Results!A:F,6,FALSE)</f>
        <v>50</v>
      </c>
      <c r="H43" s="20">
        <f>VLOOKUP(B43,Results!A:G,7,FALSE)</f>
        <v>0.62678571428571428</v>
      </c>
      <c r="I43" s="3">
        <f>VLOOKUP(B43,Results!A:J,10,FALSE)</f>
        <v>15</v>
      </c>
      <c r="J43" s="21"/>
    </row>
    <row r="44" spans="1:10" x14ac:dyDescent="0.25">
      <c r="A44" s="19" t="s">
        <v>4</v>
      </c>
      <c r="B44" s="8">
        <v>139</v>
      </c>
      <c r="C44" s="3" t="s">
        <v>247</v>
      </c>
      <c r="D44" s="3" t="s">
        <v>252</v>
      </c>
      <c r="E44" s="3" t="s">
        <v>246</v>
      </c>
      <c r="F44" s="3">
        <f>VLOOKUP(B44,Results!A:E,5,FALSE)</f>
        <v>192</v>
      </c>
      <c r="G44" s="3">
        <f>VLOOKUP(B44,Results!A:F,6,FALSE)</f>
        <v>67</v>
      </c>
      <c r="H44" s="20">
        <f>VLOOKUP(B44,Results!A:G,7,FALSE)</f>
        <v>0.66206896551724137</v>
      </c>
      <c r="I44" s="3">
        <f>VLOOKUP(B44,Results!A:J,10,FALSE)</f>
        <v>11</v>
      </c>
      <c r="J44" s="21"/>
    </row>
    <row r="45" spans="1:10" ht="15.75" thickBot="1" x14ac:dyDescent="0.3">
      <c r="A45" s="22" t="s">
        <v>5</v>
      </c>
      <c r="B45" s="23">
        <v>171</v>
      </c>
      <c r="C45" s="24" t="s">
        <v>248</v>
      </c>
      <c r="D45" s="24" t="s">
        <v>253</v>
      </c>
      <c r="E45" s="24" t="s">
        <v>246</v>
      </c>
      <c r="F45" s="24">
        <f>VLOOKUP(B45,Results!A:E,5,FALSE)</f>
        <v>123.5</v>
      </c>
      <c r="G45" s="24">
        <f>VLOOKUP(B45,Results!A:F,6,FALSE)</f>
        <v>57</v>
      </c>
      <c r="H45" s="25">
        <f>VLOOKUP(B45,Results!A:G,7,FALSE)</f>
        <v>0.5613636363636364</v>
      </c>
      <c r="I45" s="24">
        <f>VLOOKUP(B45,Results!A:J,10,FALSE)</f>
        <v>24</v>
      </c>
      <c r="J45" s="26">
        <f>SMALL(I42:I45,1)+SMALL(I42:I45,2)+SMALL(I42:I45,3)</f>
        <v>49</v>
      </c>
    </row>
    <row r="46" spans="1:10" x14ac:dyDescent="0.25">
      <c r="A46" s="14" t="s">
        <v>6</v>
      </c>
      <c r="B46" s="15">
        <v>73</v>
      </c>
      <c r="C46" s="16" t="s">
        <v>259</v>
      </c>
      <c r="D46" s="16" t="s">
        <v>260</v>
      </c>
      <c r="E46" s="16" t="s">
        <v>263</v>
      </c>
      <c r="F46" s="16">
        <f>VLOOKUP(B46,Results!A:E,5,FALSE)</f>
        <v>161.5</v>
      </c>
      <c r="G46" s="16">
        <f>VLOOKUP(B46,Results!A:F,6,FALSE)</f>
        <v>42.5</v>
      </c>
      <c r="H46" s="17">
        <f>VLOOKUP(B46,Results!A:G,7,FALSE)</f>
        <v>0.70217391304347831</v>
      </c>
      <c r="I46" s="16">
        <f>VLOOKUP(B46,Results!A:J,10,FALSE)</f>
        <v>1</v>
      </c>
      <c r="J46" s="18"/>
    </row>
    <row r="47" spans="1:10" x14ac:dyDescent="0.25">
      <c r="A47" s="19" t="s">
        <v>7</v>
      </c>
      <c r="B47" s="8">
        <v>196</v>
      </c>
      <c r="C47" s="3" t="s">
        <v>261</v>
      </c>
      <c r="D47" s="3" t="s">
        <v>262</v>
      </c>
      <c r="E47" s="3" t="s">
        <v>263</v>
      </c>
      <c r="F47" s="3">
        <f>VLOOKUP(B47,Results!A:E,5,FALSE)</f>
        <v>202.5</v>
      </c>
      <c r="G47" s="3">
        <f>VLOOKUP(B47,Results!A:F,6,FALSE)</f>
        <v>57</v>
      </c>
      <c r="H47" s="20">
        <f>VLOOKUP(B47,Results!A:G,7,FALSE)</f>
        <v>0.7232142857142857</v>
      </c>
      <c r="I47" s="3">
        <f>VLOOKUP(B47,Results!A:J,10,FALSE)</f>
        <v>1</v>
      </c>
      <c r="J47" s="43" t="s">
        <v>297</v>
      </c>
    </row>
    <row r="48" spans="1:10" x14ac:dyDescent="0.25">
      <c r="A48" s="19" t="s">
        <v>4</v>
      </c>
      <c r="B48" s="8">
        <v>152</v>
      </c>
      <c r="C48" s="3" t="s">
        <v>255</v>
      </c>
      <c r="D48" s="3" t="s">
        <v>256</v>
      </c>
      <c r="E48" s="3" t="s">
        <v>263</v>
      </c>
      <c r="F48" s="3">
        <f>VLOOKUP(B48,Results!A:E,5,FALSE)</f>
        <v>223.5</v>
      </c>
      <c r="G48" s="3">
        <f>VLOOKUP(B48,Results!A:F,6,FALSE)</f>
        <v>78</v>
      </c>
      <c r="H48" s="20">
        <f>VLOOKUP(B48,Results!A:G,7,FALSE)</f>
        <v>0.77068965517241383</v>
      </c>
      <c r="I48" s="3">
        <f>VLOOKUP(B48,Results!A:J,10,FALSE)</f>
        <v>2</v>
      </c>
      <c r="J48" s="21"/>
    </row>
    <row r="49" spans="1:10" ht="15.75" thickBot="1" x14ac:dyDescent="0.3">
      <c r="A49" s="22" t="s">
        <v>5</v>
      </c>
      <c r="B49" s="23">
        <v>184</v>
      </c>
      <c r="C49" s="24" t="s">
        <v>257</v>
      </c>
      <c r="D49" s="24" t="s">
        <v>258</v>
      </c>
      <c r="E49" s="24" t="s">
        <v>263</v>
      </c>
      <c r="F49" s="24">
        <f>VLOOKUP(B49,Results!A:E,5,FALSE)</f>
        <v>159</v>
      </c>
      <c r="G49" s="24">
        <f>VLOOKUP(B49,Results!A:F,6,FALSE)</f>
        <v>75</v>
      </c>
      <c r="H49" s="25">
        <f>VLOOKUP(B49,Results!A:G,7,FALSE)</f>
        <v>0.72272727272727277</v>
      </c>
      <c r="I49" s="24">
        <f>VLOOKUP(B49,Results!A:J,10,FALSE)</f>
        <v>3</v>
      </c>
      <c r="J49" s="26">
        <f>SMALL(I46:I49,1)+SMALL(I46:I49,2)+SMALL(I46:I49,3)</f>
        <v>4</v>
      </c>
    </row>
    <row r="50" spans="1:10" x14ac:dyDescent="0.25">
      <c r="A50" s="14" t="s">
        <v>6</v>
      </c>
      <c r="B50" s="15">
        <v>38</v>
      </c>
      <c r="C50" s="16" t="s">
        <v>68</v>
      </c>
      <c r="D50" s="16" t="s">
        <v>71</v>
      </c>
      <c r="E50" s="16" t="s">
        <v>66</v>
      </c>
      <c r="F50" s="16">
        <f>VLOOKUP(B50,Results!A:E,5,FALSE)</f>
        <v>150.5</v>
      </c>
      <c r="G50" s="16">
        <f>VLOOKUP(B50,Results!A:F,6,FALSE)</f>
        <v>39.5</v>
      </c>
      <c r="H50" s="17">
        <f>VLOOKUP(B50,Results!A:G,7,FALSE)</f>
        <v>0.65434782608695652</v>
      </c>
      <c r="I50" s="16">
        <f>VLOOKUP(B50,Results!A:J,10,FALSE)</f>
        <v>14</v>
      </c>
      <c r="J50" s="18"/>
    </row>
    <row r="51" spans="1:10" x14ac:dyDescent="0.25">
      <c r="A51" s="19" t="s">
        <v>7</v>
      </c>
      <c r="B51" s="8">
        <v>90</v>
      </c>
      <c r="C51" s="3" t="s">
        <v>69</v>
      </c>
      <c r="D51" s="3" t="s">
        <v>72</v>
      </c>
      <c r="E51" s="3" t="s">
        <v>66</v>
      </c>
      <c r="F51" s="3">
        <f>VLOOKUP(B51,Results!A:E,5,FALSE)</f>
        <v>174</v>
      </c>
      <c r="G51" s="3">
        <f>VLOOKUP(B51,Results!A:F,6,FALSE)</f>
        <v>50</v>
      </c>
      <c r="H51" s="20">
        <f>VLOOKUP(B51,Results!A:G,7,FALSE)</f>
        <v>0.62142857142857144</v>
      </c>
      <c r="I51" s="3">
        <f>VLOOKUP(B51,Results!A:J,10,FALSE)</f>
        <v>17</v>
      </c>
      <c r="J51" s="21"/>
    </row>
    <row r="52" spans="1:10" x14ac:dyDescent="0.25">
      <c r="A52" s="19" t="s">
        <v>4</v>
      </c>
      <c r="B52" s="8">
        <v>138</v>
      </c>
      <c r="C52" s="3" t="s">
        <v>62</v>
      </c>
      <c r="D52" s="3" t="s">
        <v>63</v>
      </c>
      <c r="E52" s="3" t="s">
        <v>66</v>
      </c>
      <c r="F52" s="3">
        <f>VLOOKUP(B52,Results!A:E,5,FALSE)</f>
        <v>198</v>
      </c>
      <c r="G52" s="3">
        <f>VLOOKUP(B52,Results!A:F,6,FALSE)</f>
        <v>69</v>
      </c>
      <c r="H52" s="20">
        <f>VLOOKUP(B52,Results!A:G,7,FALSE)</f>
        <v>0.6827586206896552</v>
      </c>
      <c r="I52" s="3">
        <f>VLOOKUP(B52,Results!A:J,10,FALSE)</f>
        <v>8</v>
      </c>
      <c r="J52" s="21"/>
    </row>
    <row r="53" spans="1:10" s="29" customFormat="1" ht="15.75" thickBot="1" x14ac:dyDescent="0.3">
      <c r="A53" s="39" t="s">
        <v>5</v>
      </c>
      <c r="B53" s="32">
        <v>170</v>
      </c>
      <c r="C53" s="33" t="s">
        <v>67</v>
      </c>
      <c r="D53" s="33" t="s">
        <v>70</v>
      </c>
      <c r="E53" s="33" t="s">
        <v>66</v>
      </c>
      <c r="F53" s="33">
        <f>VLOOKUP(B53,Results!A:E,5,FALSE)</f>
        <v>141.5</v>
      </c>
      <c r="G53" s="33">
        <f>VLOOKUP(B53,Results!A:F,6,FALSE)</f>
        <v>66</v>
      </c>
      <c r="H53" s="40">
        <f>VLOOKUP(B53,Results!A:G,7,FALSE)</f>
        <v>0.64318181818181819</v>
      </c>
      <c r="I53" s="33">
        <f>VLOOKUP(B53,Results!A:J,10,FALSE)</f>
        <v>11</v>
      </c>
      <c r="J53" s="26">
        <f>SMALL(I50:I53,1)+SMALL(I50:I53,2)+SMALL(I50:I53,3)</f>
        <v>33</v>
      </c>
    </row>
    <row r="54" spans="1:10" x14ac:dyDescent="0.25">
      <c r="A54" s="14" t="s">
        <v>6</v>
      </c>
      <c r="B54" s="15">
        <v>32</v>
      </c>
      <c r="C54" s="16" t="s">
        <v>21</v>
      </c>
      <c r="D54" s="16" t="s">
        <v>25</v>
      </c>
      <c r="E54" s="16" t="s">
        <v>18</v>
      </c>
      <c r="F54" s="16">
        <f>VLOOKUP(B54,Results!A:E,5,FALSE)</f>
        <v>157</v>
      </c>
      <c r="G54" s="16">
        <f>VLOOKUP(B54,Results!A:F,6,FALSE)</f>
        <v>41</v>
      </c>
      <c r="H54" s="17">
        <f>VLOOKUP(B54,Results!A:G,7,FALSE)</f>
        <v>0.68260869565217386</v>
      </c>
      <c r="I54" s="16">
        <f>VLOOKUP(B54,Results!A:J,10,FALSE)</f>
        <v>3</v>
      </c>
      <c r="J54" s="18"/>
    </row>
    <row r="55" spans="1:10" s="6" customFormat="1" x14ac:dyDescent="0.25">
      <c r="A55" s="19" t="s">
        <v>7</v>
      </c>
      <c r="B55" s="8">
        <v>84</v>
      </c>
      <c r="C55" s="3" t="s">
        <v>22</v>
      </c>
      <c r="D55" s="3" t="s">
        <v>26</v>
      </c>
      <c r="E55" s="3" t="s">
        <v>18</v>
      </c>
      <c r="F55" s="3">
        <f>VLOOKUP(B55,Results!A:E,5,FALSE)</f>
        <v>186.5</v>
      </c>
      <c r="G55" s="3">
        <f>VLOOKUP(B55,Results!A:F,6,FALSE)</f>
        <v>53</v>
      </c>
      <c r="H55" s="20">
        <f>VLOOKUP(B55,Results!A:G,7,FALSE)</f>
        <v>0.66607142857142854</v>
      </c>
      <c r="I55" s="3">
        <f>VLOOKUP(B55,Results!A:J,10,FALSE)</f>
        <v>10</v>
      </c>
      <c r="J55" s="43" t="s">
        <v>298</v>
      </c>
    </row>
    <row r="56" spans="1:10" x14ac:dyDescent="0.25">
      <c r="A56" s="19" t="s">
        <v>4</v>
      </c>
      <c r="B56" s="8">
        <v>132</v>
      </c>
      <c r="C56" s="3" t="s">
        <v>19</v>
      </c>
      <c r="D56" s="3" t="s">
        <v>23</v>
      </c>
      <c r="E56" s="3" t="s">
        <v>18</v>
      </c>
      <c r="F56" s="3">
        <f>VLOOKUP(B56,Results!A:E,5,FALSE)</f>
        <v>223.5</v>
      </c>
      <c r="G56" s="3">
        <f>VLOOKUP(B56,Results!A:F,6,FALSE)</f>
        <v>80</v>
      </c>
      <c r="H56" s="20">
        <f>VLOOKUP(B56,Results!A:G,7,FALSE)</f>
        <v>0.77068965517241383</v>
      </c>
      <c r="I56" s="3">
        <f>VLOOKUP(B56,Results!A:J,10,FALSE)</f>
        <v>1</v>
      </c>
      <c r="J56" s="21"/>
    </row>
    <row r="57" spans="1:10" ht="15.75" thickBot="1" x14ac:dyDescent="0.3">
      <c r="A57" s="22" t="s">
        <v>5</v>
      </c>
      <c r="B57" s="23">
        <v>164</v>
      </c>
      <c r="C57" s="24" t="s">
        <v>20</v>
      </c>
      <c r="D57" s="24" t="s">
        <v>24</v>
      </c>
      <c r="E57" s="24" t="s">
        <v>18</v>
      </c>
      <c r="F57" s="24">
        <f>VLOOKUP(B57,Results!A:E,5,FALSE)</f>
        <v>157.5</v>
      </c>
      <c r="G57" s="24">
        <f>VLOOKUP(B57,Results!A:F,6,FALSE)</f>
        <v>73</v>
      </c>
      <c r="H57" s="25">
        <f>VLOOKUP(B57,Results!A:G,7,FALSE)</f>
        <v>0.71590909090909094</v>
      </c>
      <c r="I57" s="24">
        <f>VLOOKUP(B57,Results!A:J,10,FALSE)</f>
        <v>4</v>
      </c>
      <c r="J57" s="26">
        <f>SMALL(I54:I57,1)+SMALL(I54:I57,2)+SMALL(I54:I57,3)</f>
        <v>8</v>
      </c>
    </row>
    <row r="58" spans="1:10" x14ac:dyDescent="0.25">
      <c r="A58" s="14" t="s">
        <v>6</v>
      </c>
      <c r="B58" s="15">
        <v>45</v>
      </c>
      <c r="C58" s="16" t="s">
        <v>33</v>
      </c>
      <c r="D58" s="16" t="s">
        <v>34</v>
      </c>
      <c r="E58" s="16" t="s">
        <v>36</v>
      </c>
      <c r="F58" s="16">
        <f>VLOOKUP(B58,Results!A:E,5,FALSE)</f>
        <v>152</v>
      </c>
      <c r="G58" s="16">
        <f>VLOOKUP(B58,Results!A:F,6,FALSE)</f>
        <v>39.5</v>
      </c>
      <c r="H58" s="17">
        <f>VLOOKUP(B58,Results!A:G,7,FALSE)</f>
        <v>0.66086956521739126</v>
      </c>
      <c r="I58" s="16">
        <f>VLOOKUP(B58,Results!A:J,10,FALSE)</f>
        <v>7</v>
      </c>
      <c r="J58" s="18"/>
    </row>
    <row r="59" spans="1:10" x14ac:dyDescent="0.25">
      <c r="A59" s="19" t="s">
        <v>7</v>
      </c>
      <c r="B59" s="8">
        <v>97</v>
      </c>
      <c r="C59" s="3" t="s">
        <v>22</v>
      </c>
      <c r="D59" s="3" t="s">
        <v>35</v>
      </c>
      <c r="E59" s="3" t="s">
        <v>36</v>
      </c>
      <c r="F59" s="3">
        <f>VLOOKUP(B59,Results!A:E,5,FALSE)</f>
        <v>182.5</v>
      </c>
      <c r="G59" s="3">
        <f>VLOOKUP(B59,Results!A:F,6,FALSE)</f>
        <v>51</v>
      </c>
      <c r="H59" s="20">
        <f>VLOOKUP(B59,Results!A:G,7,FALSE)</f>
        <v>0.6517857142857143</v>
      </c>
      <c r="I59" s="3">
        <f>VLOOKUP(B59,Results!A:J,10,FALSE)</f>
        <v>11</v>
      </c>
      <c r="J59" s="21"/>
    </row>
    <row r="60" spans="1:10" x14ac:dyDescent="0.25">
      <c r="A60" s="19" t="s">
        <v>4</v>
      </c>
      <c r="B60" s="8">
        <v>145</v>
      </c>
      <c r="C60" s="3" t="s">
        <v>29</v>
      </c>
      <c r="D60" s="3" t="s">
        <v>30</v>
      </c>
      <c r="E60" s="3" t="s">
        <v>36</v>
      </c>
      <c r="F60" s="3">
        <f>VLOOKUP(B60,Results!A:E,5,FALSE)</f>
        <v>198</v>
      </c>
      <c r="G60" s="3">
        <f>VLOOKUP(B60,Results!A:F,6,FALSE)</f>
        <v>69</v>
      </c>
      <c r="H60" s="20">
        <f>VLOOKUP(B60,Results!A:G,7,FALSE)</f>
        <v>0.6827586206896552</v>
      </c>
      <c r="I60" s="3">
        <f>VLOOKUP(B60,Results!A:J,10,FALSE)</f>
        <v>9</v>
      </c>
      <c r="J60" s="21"/>
    </row>
    <row r="61" spans="1:10" ht="15.75" thickBot="1" x14ac:dyDescent="0.3">
      <c r="A61" s="22" t="s">
        <v>5</v>
      </c>
      <c r="B61" s="23">
        <v>177</v>
      </c>
      <c r="C61" s="24" t="s">
        <v>31</v>
      </c>
      <c r="D61" s="24" t="s">
        <v>32</v>
      </c>
      <c r="E61" s="24" t="s">
        <v>36</v>
      </c>
      <c r="F61" s="24">
        <f>VLOOKUP(B61,Results!A:E,5,FALSE)</f>
        <v>139.5</v>
      </c>
      <c r="G61" s="24">
        <f>VLOOKUP(B61,Results!A:F,6,FALSE)</f>
        <v>65</v>
      </c>
      <c r="H61" s="25">
        <f>VLOOKUP(B61,Results!A:G,7,FALSE)</f>
        <v>0.63409090909090904</v>
      </c>
      <c r="I61" s="24">
        <f>VLOOKUP(B61,Results!A:J,10,FALSE)</f>
        <v>13</v>
      </c>
      <c r="J61" s="26">
        <f>SMALL(I58:I61,1)+SMALL(I58:I61,2)+SMALL(I58:I61,3)</f>
        <v>27</v>
      </c>
    </row>
    <row r="62" spans="1:10" x14ac:dyDescent="0.25">
      <c r="A62" s="14" t="s">
        <v>6</v>
      </c>
      <c r="B62" s="15">
        <v>40</v>
      </c>
      <c r="C62" s="16" t="s">
        <v>156</v>
      </c>
      <c r="D62" s="16" t="s">
        <v>160</v>
      </c>
      <c r="E62" s="16" t="s">
        <v>153</v>
      </c>
      <c r="F62" s="16">
        <f>VLOOKUP(B62,Results!A:E,5,FALSE)</f>
        <v>146</v>
      </c>
      <c r="G62" s="16">
        <f>VLOOKUP(B62,Results!A:F,6,FALSE)</f>
        <v>38</v>
      </c>
      <c r="H62" s="17">
        <f>VLOOKUP(B62,Results!A:G,7,FALSE)</f>
        <v>0.63478260869565217</v>
      </c>
      <c r="I62" s="16">
        <f>VLOOKUP(B62,Results!A:J,10,FALSE)</f>
        <v>22</v>
      </c>
      <c r="J62" s="18"/>
    </row>
    <row r="63" spans="1:10" x14ac:dyDescent="0.25">
      <c r="A63" s="19" t="s">
        <v>7</v>
      </c>
      <c r="B63" s="8">
        <v>92</v>
      </c>
      <c r="C63" s="3" t="s">
        <v>157</v>
      </c>
      <c r="D63" s="3" t="s">
        <v>161</v>
      </c>
      <c r="E63" s="3" t="s">
        <v>153</v>
      </c>
      <c r="F63" s="3">
        <f>VLOOKUP(B63,Results!A:E,5,FALSE)</f>
        <v>173</v>
      </c>
      <c r="G63" s="3">
        <f>VLOOKUP(B63,Results!A:F,6,FALSE)</f>
        <v>50</v>
      </c>
      <c r="H63" s="20">
        <f>VLOOKUP(B63,Results!A:G,7,FALSE)</f>
        <v>0.61785714285714288</v>
      </c>
      <c r="I63" s="3">
        <f>VLOOKUP(B63,Results!A:J,10,FALSE)</f>
        <v>19</v>
      </c>
      <c r="J63" s="21"/>
    </row>
    <row r="64" spans="1:10" x14ac:dyDescent="0.25">
      <c r="A64" s="19" t="s">
        <v>4</v>
      </c>
      <c r="B64" s="8">
        <v>140</v>
      </c>
      <c r="C64" s="3" t="s">
        <v>154</v>
      </c>
      <c r="D64" s="3" t="s">
        <v>158</v>
      </c>
      <c r="E64" s="3" t="s">
        <v>153</v>
      </c>
      <c r="F64" s="3">
        <f>VLOOKUP(B64,Results!A:E,5,FALSE)</f>
        <v>167.5</v>
      </c>
      <c r="G64" s="3">
        <f>VLOOKUP(B64,Results!A:F,6,FALSE)</f>
        <v>60</v>
      </c>
      <c r="H64" s="20">
        <f>VLOOKUP(B64,Results!A:G,7,FALSE)</f>
        <v>0.57758620689655171</v>
      </c>
      <c r="I64" s="3">
        <f>VLOOKUP(B64,Results!A:J,10,FALSE)</f>
        <v>24</v>
      </c>
      <c r="J64" s="21"/>
    </row>
    <row r="65" spans="1:10" ht="15.75" thickBot="1" x14ac:dyDescent="0.3">
      <c r="A65" s="22" t="s">
        <v>5</v>
      </c>
      <c r="B65" s="23">
        <v>172</v>
      </c>
      <c r="C65" s="24" t="s">
        <v>155</v>
      </c>
      <c r="D65" s="24" t="s">
        <v>159</v>
      </c>
      <c r="E65" s="24" t="s">
        <v>153</v>
      </c>
      <c r="F65" s="24">
        <f>VLOOKUP(B65,Results!A:E,5,FALSE)</f>
        <v>133.5</v>
      </c>
      <c r="G65" s="24">
        <f>VLOOKUP(B65,Results!A:F,6,FALSE)</f>
        <v>61</v>
      </c>
      <c r="H65" s="25">
        <f>VLOOKUP(B65,Results!A:G,7,FALSE)</f>
        <v>0.60681818181818181</v>
      </c>
      <c r="I65" s="24">
        <f>VLOOKUP(B65,Results!A:J,10,FALSE)</f>
        <v>19</v>
      </c>
      <c r="J65" s="26">
        <f>SMALL(I62:I65,1)+SMALL(I62:I65,2)+SMALL(I62:I65,3)</f>
        <v>60</v>
      </c>
    </row>
    <row r="66" spans="1:10" x14ac:dyDescent="0.25">
      <c r="A66" s="14" t="s">
        <v>6</v>
      </c>
      <c r="B66" s="15">
        <v>33</v>
      </c>
      <c r="C66" s="16" t="s">
        <v>147</v>
      </c>
      <c r="D66" s="16" t="s">
        <v>151</v>
      </c>
      <c r="E66" s="16" t="s">
        <v>144</v>
      </c>
      <c r="F66" s="16">
        <f>VLOOKUP(B66,Results!A:E,5,FALSE)</f>
        <v>156</v>
      </c>
      <c r="G66" s="16">
        <f>VLOOKUP(B66,Results!A:F,6,FALSE)</f>
        <v>40.5</v>
      </c>
      <c r="H66" s="17">
        <f>VLOOKUP(B66,Results!A:G,7,FALSE)</f>
        <v>0.67826086956521736</v>
      </c>
      <c r="I66" s="16">
        <f>VLOOKUP(B66,Results!A:J,10,FALSE)</f>
        <v>4</v>
      </c>
      <c r="J66" s="18"/>
    </row>
    <row r="67" spans="1:10" x14ac:dyDescent="0.25">
      <c r="A67" s="19" t="s">
        <v>7</v>
      </c>
      <c r="B67" s="8">
        <v>85</v>
      </c>
      <c r="C67" s="3" t="s">
        <v>148</v>
      </c>
      <c r="D67" s="3" t="s">
        <v>152</v>
      </c>
      <c r="E67" s="3" t="s">
        <v>144</v>
      </c>
      <c r="F67" s="3">
        <f>VLOOKUP(B67,Results!A:E,5,FALSE)</f>
        <v>180.5</v>
      </c>
      <c r="G67" s="3">
        <f>VLOOKUP(B67,Results!A:F,6,FALSE)</f>
        <v>51</v>
      </c>
      <c r="H67" s="20">
        <f>VLOOKUP(B67,Results!A:G,7,FALSE)</f>
        <v>0.64464285714285718</v>
      </c>
      <c r="I67" s="3">
        <f>VLOOKUP(B67,Results!A:J,10,FALSE)</f>
        <v>12</v>
      </c>
      <c r="J67" s="43" t="s">
        <v>302</v>
      </c>
    </row>
    <row r="68" spans="1:10" x14ac:dyDescent="0.25">
      <c r="A68" s="19" t="s">
        <v>4</v>
      </c>
      <c r="B68" s="8">
        <v>133</v>
      </c>
      <c r="C68" s="3" t="s">
        <v>145</v>
      </c>
      <c r="D68" s="3" t="s">
        <v>149</v>
      </c>
      <c r="E68" s="3" t="s">
        <v>144</v>
      </c>
      <c r="F68" s="3">
        <f>VLOOKUP(B68,Results!A:E,5,FALSE)</f>
        <v>188</v>
      </c>
      <c r="G68" s="3">
        <f>VLOOKUP(B68,Results!A:F,6,FALSE)</f>
        <v>64</v>
      </c>
      <c r="H68" s="20">
        <f>VLOOKUP(B68,Results!A:G,7,FALSE)</f>
        <v>0.64827586206896548</v>
      </c>
      <c r="I68" s="3">
        <f>VLOOKUP(B68,Results!A:J,10,FALSE)</f>
        <v>17</v>
      </c>
      <c r="J68" s="21"/>
    </row>
    <row r="69" spans="1:10" ht="15.75" thickBot="1" x14ac:dyDescent="0.3">
      <c r="A69" s="22" t="s">
        <v>5</v>
      </c>
      <c r="B69" s="23">
        <v>165</v>
      </c>
      <c r="C69" s="24" t="s">
        <v>146</v>
      </c>
      <c r="D69" s="24" t="s">
        <v>150</v>
      </c>
      <c r="E69" s="24" t="s">
        <v>144</v>
      </c>
      <c r="F69" s="24">
        <f>VLOOKUP(B69,Results!A:E,5,FALSE)</f>
        <v>144.5</v>
      </c>
      <c r="G69" s="24">
        <f>VLOOKUP(B69,Results!A:F,6,FALSE)</f>
        <v>68</v>
      </c>
      <c r="H69" s="25">
        <f>VLOOKUP(B69,Results!A:G,7,FALSE)</f>
        <v>0.65681818181818186</v>
      </c>
      <c r="I69" s="24">
        <f>VLOOKUP(B69,Results!A:J,10,FALSE)</f>
        <v>8</v>
      </c>
      <c r="J69" s="26">
        <f>SMALL(I66:I69,1)+SMALL(I66:I69,2)+SMALL(I66:I69,3)</f>
        <v>24</v>
      </c>
    </row>
    <row r="70" spans="1:10" x14ac:dyDescent="0.25">
      <c r="A70" s="14" t="s">
        <v>6</v>
      </c>
      <c r="B70" s="15">
        <v>50</v>
      </c>
      <c r="C70" s="16" t="s">
        <v>165</v>
      </c>
      <c r="D70" s="16" t="s">
        <v>169</v>
      </c>
      <c r="E70" s="16" t="s">
        <v>162</v>
      </c>
      <c r="F70" s="16">
        <f>VLOOKUP(B70,Results!A:E,5,FALSE)</f>
        <v>148</v>
      </c>
      <c r="G70" s="16">
        <f>VLOOKUP(B70,Results!A:F,6,FALSE)</f>
        <v>38.5</v>
      </c>
      <c r="H70" s="17">
        <f>VLOOKUP(B70,Results!A:G,7,FALSE)</f>
        <v>0.64347826086956517</v>
      </c>
      <c r="I70" s="16">
        <f>VLOOKUP(B70,Results!A:J,10,FALSE)</f>
        <v>18</v>
      </c>
      <c r="J70" s="18"/>
    </row>
    <row r="71" spans="1:10" x14ac:dyDescent="0.25">
      <c r="A71" s="19" t="s">
        <v>7</v>
      </c>
      <c r="B71" s="8">
        <v>102</v>
      </c>
      <c r="C71" s="3" t="s">
        <v>166</v>
      </c>
      <c r="D71" s="3" t="s">
        <v>170</v>
      </c>
      <c r="E71" s="3" t="s">
        <v>162</v>
      </c>
      <c r="F71" s="3">
        <f>VLOOKUP(B71,Results!A:E,5,FALSE)</f>
        <v>153.5</v>
      </c>
      <c r="G71" s="3">
        <f>VLOOKUP(B71,Results!A:F,6,FALSE)</f>
        <v>45</v>
      </c>
      <c r="H71" s="20">
        <f>VLOOKUP(B71,Results!A:G,7,FALSE)</f>
        <v>0.54821428571428577</v>
      </c>
      <c r="I71" s="3">
        <f>VLOOKUP(B71,Results!A:J,10,FALSE)</f>
        <v>25</v>
      </c>
      <c r="J71" s="21"/>
    </row>
    <row r="72" spans="1:10" x14ac:dyDescent="0.25">
      <c r="A72" s="19" t="s">
        <v>4</v>
      </c>
      <c r="B72" s="8">
        <v>150</v>
      </c>
      <c r="C72" s="3" t="s">
        <v>290</v>
      </c>
      <c r="D72" s="3" t="s">
        <v>291</v>
      </c>
      <c r="E72" s="3" t="s">
        <v>162</v>
      </c>
      <c r="F72" s="3">
        <f>VLOOKUP(B72,Results!A:E,5,FALSE)</f>
        <v>201.5</v>
      </c>
      <c r="G72" s="3">
        <f>VLOOKUP(B72,Results!A:F,6,FALSE)</f>
        <v>68</v>
      </c>
      <c r="H72" s="20">
        <f>VLOOKUP(B72,Results!A:G,7,FALSE)</f>
        <v>0.69482758620689655</v>
      </c>
      <c r="I72" s="3">
        <f>VLOOKUP(B72,Results!A:J,10,FALSE)</f>
        <v>7</v>
      </c>
      <c r="J72" s="21"/>
    </row>
    <row r="73" spans="1:10" ht="15.75" thickBot="1" x14ac:dyDescent="0.3">
      <c r="A73" s="22" t="s">
        <v>5</v>
      </c>
      <c r="B73" s="23">
        <v>182</v>
      </c>
      <c r="C73" s="24" t="s">
        <v>164</v>
      </c>
      <c r="D73" s="24" t="s">
        <v>168</v>
      </c>
      <c r="E73" s="24" t="s">
        <v>162</v>
      </c>
      <c r="F73" s="24">
        <f>VLOOKUP(B73,Results!A:E,5,FALSE)</f>
        <v>139.5</v>
      </c>
      <c r="G73" s="24">
        <f>VLOOKUP(B73,Results!A:F,6,FALSE)</f>
        <v>63</v>
      </c>
      <c r="H73" s="25">
        <f>VLOOKUP(B73,Results!A:G,7,FALSE)</f>
        <v>0.63409090909090904</v>
      </c>
      <c r="I73" s="24">
        <f>VLOOKUP(B73,Results!A:J,10,FALSE)</f>
        <v>14</v>
      </c>
      <c r="J73" s="26">
        <f>SMALL(I70:I73,1)+SMALL(I70:I73,2)+SMALL(I70:I73,3)</f>
        <v>39</v>
      </c>
    </row>
    <row r="74" spans="1:10" x14ac:dyDescent="0.25">
      <c r="A74" s="14" t="s">
        <v>6</v>
      </c>
      <c r="B74" s="15">
        <v>48</v>
      </c>
      <c r="C74" s="16" t="s">
        <v>142</v>
      </c>
      <c r="D74" s="16" t="s">
        <v>143</v>
      </c>
      <c r="E74" s="16" t="s">
        <v>123</v>
      </c>
      <c r="F74" s="16">
        <f>VLOOKUP(B74,Results!A:E,5,FALSE)</f>
        <v>152</v>
      </c>
      <c r="G74" s="16">
        <f>VLOOKUP(B74,Results!A:F,6,FALSE)</f>
        <v>39</v>
      </c>
      <c r="H74" s="17">
        <f>VLOOKUP(B74,Results!A:G,7,FALSE)</f>
        <v>0.66086956521739126</v>
      </c>
      <c r="I74" s="16">
        <f>VLOOKUP(B74,Results!A:J,10,FALSE)</f>
        <v>8</v>
      </c>
      <c r="J74" s="18"/>
    </row>
    <row r="75" spans="1:10" x14ac:dyDescent="0.25">
      <c r="A75" s="19" t="s">
        <v>7</v>
      </c>
      <c r="B75" s="8">
        <v>100</v>
      </c>
      <c r="C75" s="3" t="s">
        <v>126</v>
      </c>
      <c r="D75" s="3" t="s">
        <v>129</v>
      </c>
      <c r="E75" s="3" t="s">
        <v>123</v>
      </c>
      <c r="F75" s="3">
        <f>VLOOKUP(B75,Results!A:E,5,FALSE)</f>
        <v>175</v>
      </c>
      <c r="G75" s="3">
        <f>VLOOKUP(B75,Results!A:F,6,FALSE)</f>
        <v>51</v>
      </c>
      <c r="H75" s="20">
        <f>VLOOKUP(B75,Results!A:G,7,FALSE)</f>
        <v>0.625</v>
      </c>
      <c r="I75" s="3">
        <f>VLOOKUP(B75,Results!A:J,10,FALSE)</f>
        <v>16</v>
      </c>
      <c r="J75" s="21"/>
    </row>
    <row r="76" spans="1:10" ht="15.75" thickBot="1" x14ac:dyDescent="0.3">
      <c r="A76" s="22" t="s">
        <v>4</v>
      </c>
      <c r="B76" s="23">
        <v>148</v>
      </c>
      <c r="C76" s="24" t="s">
        <v>124</v>
      </c>
      <c r="D76" s="24" t="s">
        <v>127</v>
      </c>
      <c r="E76" s="24" t="s">
        <v>123</v>
      </c>
      <c r="F76" s="24">
        <f>VLOOKUP(B76,Results!A:E,5,FALSE)</f>
        <v>191</v>
      </c>
      <c r="G76" s="24">
        <f>VLOOKUP(B76,Results!A:F,6,FALSE)</f>
        <v>66</v>
      </c>
      <c r="H76" s="25">
        <f>VLOOKUP(B76,Results!A:G,7,FALSE)</f>
        <v>0.6586206896551724</v>
      </c>
      <c r="I76" s="24">
        <f>VLOOKUP(B76,Results!A:J,10,FALSE)</f>
        <v>14</v>
      </c>
      <c r="J76" s="26">
        <f>SUM(I74:I76)</f>
        <v>38</v>
      </c>
    </row>
    <row r="77" spans="1:10" x14ac:dyDescent="0.25">
      <c r="A77" s="14" t="s">
        <v>6</v>
      </c>
      <c r="B77" s="15">
        <v>36</v>
      </c>
      <c r="C77" s="16" t="s">
        <v>117</v>
      </c>
      <c r="D77" s="16" t="s">
        <v>121</v>
      </c>
      <c r="E77" s="16" t="s">
        <v>114</v>
      </c>
      <c r="F77" s="16">
        <f>VLOOKUP(B77,Results!A:E,5,FALSE)</f>
        <v>154.5</v>
      </c>
      <c r="G77" s="16">
        <f>VLOOKUP(B77,Results!A:F,6,FALSE)</f>
        <v>40.5</v>
      </c>
      <c r="H77" s="17">
        <f>VLOOKUP(B77,Results!A:G,7,FALSE)</f>
        <v>0.67173913043478262</v>
      </c>
      <c r="I77" s="16">
        <f>VLOOKUP(B77,Results!A:J,10,FALSE)</f>
        <v>5</v>
      </c>
      <c r="J77" s="18"/>
    </row>
    <row r="78" spans="1:10" x14ac:dyDescent="0.25">
      <c r="A78" s="19" t="s">
        <v>7</v>
      </c>
      <c r="B78" s="8">
        <v>88</v>
      </c>
      <c r="C78" s="3" t="s">
        <v>118</v>
      </c>
      <c r="D78" s="3" t="s">
        <v>122</v>
      </c>
      <c r="E78" s="3" t="s">
        <v>114</v>
      </c>
      <c r="F78" s="3">
        <f>VLOOKUP(B78,Results!A:E,5,FALSE)</f>
        <v>193.5</v>
      </c>
      <c r="G78" s="3">
        <f>VLOOKUP(B78,Results!A:F,6,FALSE)</f>
        <v>57</v>
      </c>
      <c r="H78" s="20">
        <f>VLOOKUP(B78,Results!A:G,7,FALSE)</f>
        <v>0.69107142857142856</v>
      </c>
      <c r="I78" s="3">
        <f>VLOOKUP(B78,Results!A:J,10,FALSE)</f>
        <v>7</v>
      </c>
      <c r="J78" s="43" t="s">
        <v>300</v>
      </c>
    </row>
    <row r="79" spans="1:10" x14ac:dyDescent="0.25">
      <c r="A79" s="19" t="s">
        <v>4</v>
      </c>
      <c r="B79" s="8">
        <v>136</v>
      </c>
      <c r="C79" s="3" t="s">
        <v>115</v>
      </c>
      <c r="D79" s="3" t="s">
        <v>119</v>
      </c>
      <c r="E79" s="3" t="s">
        <v>114</v>
      </c>
      <c r="F79" s="3">
        <f>VLOOKUP(B79,Results!A:E,5,FALSE)</f>
        <v>211</v>
      </c>
      <c r="G79" s="3">
        <f>VLOOKUP(B79,Results!A:F,6,FALSE)</f>
        <v>74</v>
      </c>
      <c r="H79" s="20">
        <f>VLOOKUP(B79,Results!A:G,7,FALSE)</f>
        <v>0.72758620689655173</v>
      </c>
      <c r="I79" s="3">
        <f>VLOOKUP(B79,Results!A:J,10,FALSE)</f>
        <v>6</v>
      </c>
      <c r="J79" s="21"/>
    </row>
    <row r="80" spans="1:10" ht="15.75" thickBot="1" x14ac:dyDescent="0.3">
      <c r="A80" s="22" t="s">
        <v>5</v>
      </c>
      <c r="B80" s="23">
        <v>180</v>
      </c>
      <c r="C80" s="24" t="s">
        <v>125</v>
      </c>
      <c r="D80" s="24" t="s">
        <v>128</v>
      </c>
      <c r="E80" s="24" t="s">
        <v>114</v>
      </c>
      <c r="F80" s="24">
        <f>VLOOKUP(B80,Results!A:E,5,FALSE)</f>
        <v>147.5</v>
      </c>
      <c r="G80" s="24">
        <f>VLOOKUP(B80,Results!A:F,6,FALSE)</f>
        <v>66</v>
      </c>
      <c r="H80" s="25">
        <f>VLOOKUP(B80,Results!A:G,7,FALSE)</f>
        <v>0.67045454545454541</v>
      </c>
      <c r="I80" s="24">
        <f>VLOOKUP(B80,Results!A:J,10,FALSE)</f>
        <v>6</v>
      </c>
      <c r="J80" s="26">
        <f>SMALL(I77:I80,1)+SMALL(I77:I80,2)+SMALL(I77:I80,3)</f>
        <v>17</v>
      </c>
    </row>
    <row r="81" spans="1:10" x14ac:dyDescent="0.25">
      <c r="A81" s="14" t="s">
        <v>6</v>
      </c>
      <c r="B81" s="15">
        <v>42</v>
      </c>
      <c r="C81" s="16" t="s">
        <v>193</v>
      </c>
      <c r="D81" s="16" t="s">
        <v>195</v>
      </c>
      <c r="E81" s="16" t="s">
        <v>197</v>
      </c>
      <c r="F81" s="16">
        <f>VLOOKUP(B81,Results!A:E,5,FALSE)</f>
        <v>139.5</v>
      </c>
      <c r="G81" s="16">
        <f>VLOOKUP(B81,Results!A:F,6,FALSE)</f>
        <v>36.5</v>
      </c>
      <c r="H81" s="17">
        <f>VLOOKUP(B81,Results!A:G,7,FALSE)</f>
        <v>0.60652173913043483</v>
      </c>
      <c r="I81" s="16">
        <f>VLOOKUP(B81,Results!A:J,10,FALSE)</f>
        <v>25</v>
      </c>
      <c r="J81" s="18"/>
    </row>
    <row r="82" spans="1:10" x14ac:dyDescent="0.25">
      <c r="A82" s="19" t="s">
        <v>7</v>
      </c>
      <c r="B82" s="8">
        <v>94</v>
      </c>
      <c r="C82" s="3" t="s">
        <v>194</v>
      </c>
      <c r="D82" s="3" t="s">
        <v>196</v>
      </c>
      <c r="E82" s="3" t="s">
        <v>197</v>
      </c>
      <c r="F82" s="3">
        <f>VLOOKUP(B82,Results!A:E,5,FALSE)</f>
        <v>194.5</v>
      </c>
      <c r="G82" s="3">
        <f>VLOOKUP(B82,Results!A:F,6,FALSE)</f>
        <v>56</v>
      </c>
      <c r="H82" s="20">
        <f>VLOOKUP(B82,Results!A:G,7,FALSE)</f>
        <v>0.69464285714285712</v>
      </c>
      <c r="I82" s="3">
        <f>VLOOKUP(B82,Results!A:J,10,FALSE)</f>
        <v>6</v>
      </c>
      <c r="J82" s="21"/>
    </row>
    <row r="83" spans="1:10" x14ac:dyDescent="0.25">
      <c r="A83" s="19" t="s">
        <v>4</v>
      </c>
      <c r="B83" s="8">
        <v>142</v>
      </c>
      <c r="C83" s="3" t="s">
        <v>189</v>
      </c>
      <c r="D83" s="3" t="s">
        <v>190</v>
      </c>
      <c r="E83" s="3" t="s">
        <v>197</v>
      </c>
      <c r="F83" s="3">
        <f>VLOOKUP(B83,Results!A:E,5,FALSE)</f>
        <v>177.5</v>
      </c>
      <c r="G83" s="3">
        <f>VLOOKUP(B83,Results!A:F,6,FALSE)</f>
        <v>63</v>
      </c>
      <c r="H83" s="20">
        <f>VLOOKUP(B83,Results!A:G,7,FALSE)</f>
        <v>0.61206896551724133</v>
      </c>
      <c r="I83" s="3">
        <f>VLOOKUP(B83,Results!A:J,10,FALSE)</f>
        <v>22</v>
      </c>
      <c r="J83" s="21"/>
    </row>
    <row r="84" spans="1:10" s="6" customFormat="1" ht="15.75" thickBot="1" x14ac:dyDescent="0.3">
      <c r="A84" s="22" t="s">
        <v>5</v>
      </c>
      <c r="B84" s="23">
        <v>174</v>
      </c>
      <c r="C84" s="24" t="s">
        <v>191</v>
      </c>
      <c r="D84" s="24" t="s">
        <v>192</v>
      </c>
      <c r="E84" s="24" t="s">
        <v>197</v>
      </c>
      <c r="F84" s="24">
        <f>VLOOKUP(B84,Results!A:E,5,FALSE)</f>
        <v>135.5</v>
      </c>
      <c r="G84" s="24">
        <f>VLOOKUP(B84,Results!A:F,6,FALSE)</f>
        <v>62</v>
      </c>
      <c r="H84" s="25">
        <f>VLOOKUP(B84,Results!A:G,7,FALSE)</f>
        <v>0.61590909090909096</v>
      </c>
      <c r="I84" s="24">
        <f>VLOOKUP(B84,Results!A:J,10,FALSE)</f>
        <v>17</v>
      </c>
      <c r="J84" s="26">
        <f>SMALL(I81:I84,1)+SMALL(I81:I84,2)+SMALL(I81:I84,3)</f>
        <v>45</v>
      </c>
    </row>
    <row r="85" spans="1:10" x14ac:dyDescent="0.25">
      <c r="A85" s="14" t="s">
        <v>6</v>
      </c>
      <c r="B85" s="15">
        <v>41</v>
      </c>
      <c r="C85" s="16" t="s">
        <v>75</v>
      </c>
      <c r="D85" s="16" t="s">
        <v>79</v>
      </c>
      <c r="E85" s="16" t="s">
        <v>81</v>
      </c>
      <c r="F85" s="16">
        <f>VLOOKUP(B85,Results!A:E,5,FALSE)</f>
        <v>151.5</v>
      </c>
      <c r="G85" s="16">
        <f>VLOOKUP(B85,Results!A:F,6,FALSE)</f>
        <v>39.5</v>
      </c>
      <c r="H85" s="17">
        <f>VLOOKUP(B85,Results!A:G,7,FALSE)</f>
        <v>0.65869565217391302</v>
      </c>
      <c r="I85" s="16">
        <f>VLOOKUP(B85,Results!A:J,10,FALSE)</f>
        <v>10</v>
      </c>
      <c r="J85" s="18"/>
    </row>
    <row r="86" spans="1:10" x14ac:dyDescent="0.25">
      <c r="A86" s="19" t="s">
        <v>7</v>
      </c>
      <c r="B86" s="8">
        <v>198</v>
      </c>
      <c r="C86" s="3" t="s">
        <v>85</v>
      </c>
      <c r="D86" s="3" t="s">
        <v>86</v>
      </c>
      <c r="E86" s="3" t="s">
        <v>81</v>
      </c>
      <c r="F86" s="3">
        <f>VLOOKUP(B86,Results!A:E,5,FALSE)</f>
        <v>172.5</v>
      </c>
      <c r="G86" s="3">
        <f>VLOOKUP(B86,Results!A:F,6,FALSE)</f>
        <v>48</v>
      </c>
      <c r="H86" s="20">
        <f>VLOOKUP(B86,Results!A:G,7,FALSE)</f>
        <v>0.6160714285714286</v>
      </c>
      <c r="I86" s="3">
        <f>VLOOKUP(B86,Results!A:J,10,FALSE)</f>
        <v>21</v>
      </c>
      <c r="J86" s="21"/>
    </row>
    <row r="87" spans="1:10" x14ac:dyDescent="0.25">
      <c r="A87" s="19" t="s">
        <v>4</v>
      </c>
      <c r="B87" s="8">
        <v>141</v>
      </c>
      <c r="C87" s="3" t="s">
        <v>73</v>
      </c>
      <c r="D87" s="3" t="s">
        <v>77</v>
      </c>
      <c r="E87" s="3" t="s">
        <v>81</v>
      </c>
      <c r="F87" s="3">
        <f>VLOOKUP(B87,Results!A:E,5,FALSE)</f>
        <v>190.5</v>
      </c>
      <c r="G87" s="3">
        <f>VLOOKUP(B87,Results!A:F,6,FALSE)</f>
        <v>65</v>
      </c>
      <c r="H87" s="20">
        <f>VLOOKUP(B87,Results!A:G,7,FALSE)</f>
        <v>0.65689655172413797</v>
      </c>
      <c r="I87" s="3">
        <f>VLOOKUP(B87,Results!A:J,10,FALSE)</f>
        <v>16</v>
      </c>
      <c r="J87" s="21"/>
    </row>
    <row r="88" spans="1:10" ht="15.75" thickBot="1" x14ac:dyDescent="0.3">
      <c r="A88" s="22" t="s">
        <v>5</v>
      </c>
      <c r="B88" s="23">
        <v>189</v>
      </c>
      <c r="C88" s="24" t="s">
        <v>83</v>
      </c>
      <c r="D88" s="24" t="s">
        <v>88</v>
      </c>
      <c r="E88" s="24" t="s">
        <v>81</v>
      </c>
      <c r="F88" s="24">
        <f>VLOOKUP(B88,Results!A:E,5,FALSE)</f>
        <v>147</v>
      </c>
      <c r="G88" s="24">
        <f>VLOOKUP(B88,Results!A:F,6,FALSE)</f>
        <v>68</v>
      </c>
      <c r="H88" s="25">
        <f>VLOOKUP(B88,Results!A:G,7,FALSE)</f>
        <v>0.66818181818181821</v>
      </c>
      <c r="I88" s="24">
        <f>VLOOKUP(B88,Results!A:J,10,FALSE)</f>
        <v>7</v>
      </c>
      <c r="J88" s="26">
        <f>SMALL(I85:I88,1)+SMALL(I85:I88,2)+SMALL(I85:I88,3)</f>
        <v>33</v>
      </c>
    </row>
    <row r="89" spans="1:10" x14ac:dyDescent="0.25">
      <c r="A89" s="14" t="s">
        <v>6</v>
      </c>
      <c r="B89" s="15">
        <v>44</v>
      </c>
      <c r="C89" s="16" t="s">
        <v>137</v>
      </c>
      <c r="D89" s="16" t="s">
        <v>138</v>
      </c>
      <c r="E89" s="16" t="s">
        <v>141</v>
      </c>
      <c r="F89" s="16">
        <f>VLOOKUP(B89,Results!A:E,5,FALSE)</f>
        <v>147.5</v>
      </c>
      <c r="G89" s="16">
        <f>VLOOKUP(B89,Results!A:F,6,FALSE)</f>
        <v>38</v>
      </c>
      <c r="H89" s="17">
        <f>VLOOKUP(B89,Results!A:G,7,FALSE)</f>
        <v>0.64130434782608692</v>
      </c>
      <c r="I89" s="16">
        <f>VLOOKUP(B89,Results!A:J,10,FALSE)</f>
        <v>20</v>
      </c>
      <c r="J89" s="18"/>
    </row>
    <row r="90" spans="1:10" x14ac:dyDescent="0.25">
      <c r="A90" s="19" t="s">
        <v>7</v>
      </c>
      <c r="B90" s="8">
        <v>96</v>
      </c>
      <c r="C90" s="3" t="s">
        <v>139</v>
      </c>
      <c r="D90" s="3" t="s">
        <v>140</v>
      </c>
      <c r="E90" s="3" t="s">
        <v>141</v>
      </c>
      <c r="F90" s="3">
        <f>VLOOKUP(B90,Results!A:E,5,FALSE)</f>
        <v>195.5</v>
      </c>
      <c r="G90" s="3">
        <f>VLOOKUP(B90,Results!A:F,6,FALSE)</f>
        <v>56</v>
      </c>
      <c r="H90" s="20">
        <f>VLOOKUP(B90,Results!A:G,7,FALSE)</f>
        <v>0.69821428571428568</v>
      </c>
      <c r="I90" s="3">
        <f>VLOOKUP(B90,Results!A:J,10,FALSE)</f>
        <v>4</v>
      </c>
      <c r="J90" s="21"/>
    </row>
    <row r="91" spans="1:10" x14ac:dyDescent="0.25">
      <c r="A91" s="19" t="s">
        <v>4</v>
      </c>
      <c r="B91" s="8">
        <v>144</v>
      </c>
      <c r="C91" s="3" t="s">
        <v>133</v>
      </c>
      <c r="D91" s="3" t="s">
        <v>134</v>
      </c>
      <c r="E91" s="3" t="s">
        <v>141</v>
      </c>
      <c r="F91" s="3" t="str">
        <f>VLOOKUP(B91,Results!A:E,5,FALSE)</f>
        <v>W/D</v>
      </c>
      <c r="G91" s="3" t="str">
        <f>VLOOKUP(B91,Results!A:F,6,FALSE)</f>
        <v>W/D</v>
      </c>
      <c r="H91" s="20" t="str">
        <f>VLOOKUP(B91,Results!A:G,7,FALSE)</f>
        <v>W/D</v>
      </c>
      <c r="I91" s="3" t="s">
        <v>132</v>
      </c>
      <c r="J91" s="21"/>
    </row>
    <row r="92" spans="1:10" ht="15.75" thickBot="1" x14ac:dyDescent="0.3">
      <c r="A92" s="22" t="s">
        <v>5</v>
      </c>
      <c r="B92" s="23">
        <v>176</v>
      </c>
      <c r="C92" s="24" t="s">
        <v>135</v>
      </c>
      <c r="D92" s="24" t="s">
        <v>136</v>
      </c>
      <c r="E92" s="24" t="s">
        <v>141</v>
      </c>
      <c r="F92" s="24">
        <f>VLOOKUP(B92,Results!A:E,5,FALSE)</f>
        <v>134</v>
      </c>
      <c r="G92" s="24">
        <f>VLOOKUP(B92,Results!A:F,6,FALSE)</f>
        <v>62</v>
      </c>
      <c r="H92" s="25">
        <f>VLOOKUP(B92,Results!A:G,7,FALSE)</f>
        <v>0.60909090909090913</v>
      </c>
      <c r="I92" s="24">
        <f>VLOOKUP(B92,Results!A:J,10,FALSE)</f>
        <v>18</v>
      </c>
      <c r="J92" s="26">
        <f>SMALL(I89:I92,1)+SMALL(I89:I92,2)+SMALL(I89:I92,3)</f>
        <v>42</v>
      </c>
    </row>
    <row r="93" spans="1:10" x14ac:dyDescent="0.25">
      <c r="A93" s="14" t="s">
        <v>6</v>
      </c>
      <c r="B93" s="15">
        <v>76</v>
      </c>
      <c r="C93" s="16" t="s">
        <v>48</v>
      </c>
      <c r="D93" s="16" t="s">
        <v>51</v>
      </c>
      <c r="E93" s="16" t="s">
        <v>52</v>
      </c>
      <c r="F93" s="16">
        <f>VLOOKUP(B93,Results!A:E,5,FALSE)</f>
        <v>148.5</v>
      </c>
      <c r="G93" s="16">
        <f>VLOOKUP(B93,Results!A:F,6,FALSE)</f>
        <v>39</v>
      </c>
      <c r="H93" s="17">
        <f>VLOOKUP(B93,Results!A:G,7,FALSE)</f>
        <v>0.64565217391304353</v>
      </c>
      <c r="I93" s="16">
        <f>VLOOKUP(B93,Results!A:J,10,FALSE)</f>
        <v>16</v>
      </c>
      <c r="J93" s="18"/>
    </row>
    <row r="94" spans="1:10" x14ac:dyDescent="0.25">
      <c r="A94" s="19" t="s">
        <v>4</v>
      </c>
      <c r="B94" s="8">
        <v>159</v>
      </c>
      <c r="C94" s="3" t="s">
        <v>46</v>
      </c>
      <c r="D94" s="3" t="s">
        <v>49</v>
      </c>
      <c r="E94" s="3" t="s">
        <v>52</v>
      </c>
      <c r="F94" s="3">
        <f>VLOOKUP(B94,Results!A:E,5,FALSE)</f>
        <v>196</v>
      </c>
      <c r="G94" s="3">
        <f>VLOOKUP(B94,Results!A:F,6,FALSE)</f>
        <v>67</v>
      </c>
      <c r="H94" s="20">
        <f>VLOOKUP(B94,Results!A:G,7,FALSE)</f>
        <v>0.67586206896551726</v>
      </c>
      <c r="I94" s="3">
        <f>VLOOKUP(B94,Results!A:J,10,FALSE)</f>
        <v>10</v>
      </c>
      <c r="J94" s="21"/>
    </row>
    <row r="95" spans="1:10" ht="15.75" thickBot="1" x14ac:dyDescent="0.3">
      <c r="A95" s="22" t="s">
        <v>5</v>
      </c>
      <c r="B95" s="23">
        <v>191</v>
      </c>
      <c r="C95" s="24" t="s">
        <v>47</v>
      </c>
      <c r="D95" s="24" t="s">
        <v>50</v>
      </c>
      <c r="E95" s="24" t="s">
        <v>52</v>
      </c>
      <c r="F95" s="24">
        <f>VLOOKUP(B95,Results!A:E,5,FALSE)</f>
        <v>131.5</v>
      </c>
      <c r="G95" s="24">
        <f>VLOOKUP(B95,Results!A:F,6,FALSE)</f>
        <v>65</v>
      </c>
      <c r="H95" s="25">
        <f>VLOOKUP(B95,Results!A:G,7,FALSE)</f>
        <v>0.59772727272727277</v>
      </c>
      <c r="I95" s="24">
        <f>VLOOKUP(B95,Results!A:J,10,FALSE)</f>
        <v>20</v>
      </c>
      <c r="J95" s="26">
        <f>SUM(I93:I95)</f>
        <v>46</v>
      </c>
    </row>
    <row r="96" spans="1:10" x14ac:dyDescent="0.25">
      <c r="A96" s="14" t="s">
        <v>6</v>
      </c>
      <c r="B96" s="15">
        <v>46</v>
      </c>
      <c r="C96" s="16" t="s">
        <v>56</v>
      </c>
      <c r="D96" t="s">
        <v>295</v>
      </c>
      <c r="E96" s="16" t="s">
        <v>53</v>
      </c>
      <c r="F96" s="16">
        <f>VLOOKUP(B96,Results!A:E,5,FALSE)</f>
        <v>151.5</v>
      </c>
      <c r="G96" s="16">
        <f>VLOOKUP(B96,Results!A:F,6,FALSE)</f>
        <v>40</v>
      </c>
      <c r="H96" s="17">
        <f>VLOOKUP(B96,Results!A:G,7,FALSE)</f>
        <v>0.65869565217391302</v>
      </c>
      <c r="I96" s="16">
        <f>VLOOKUP(B96,Results!A:J,10,FALSE)</f>
        <v>9</v>
      </c>
      <c r="J96" s="18"/>
    </row>
    <row r="97" spans="1:10" x14ac:dyDescent="0.25">
      <c r="A97" s="19" t="s">
        <v>7</v>
      </c>
      <c r="B97" s="8">
        <v>98</v>
      </c>
      <c r="C97" s="3" t="s">
        <v>57</v>
      </c>
      <c r="D97" s="3" t="s">
        <v>61</v>
      </c>
      <c r="E97" s="3" t="s">
        <v>53</v>
      </c>
      <c r="F97" s="3">
        <f>VLOOKUP(B97,Results!A:E,5,FALSE)</f>
        <v>177.5</v>
      </c>
      <c r="G97" s="3">
        <f>VLOOKUP(B97,Results!A:F,6,FALSE)</f>
        <v>51</v>
      </c>
      <c r="H97" s="20">
        <f>VLOOKUP(B97,Results!A:G,7,FALSE)</f>
        <v>0.6339285714285714</v>
      </c>
      <c r="I97" s="3">
        <f>VLOOKUP(B97,Results!A:J,10,FALSE)</f>
        <v>14</v>
      </c>
      <c r="J97" s="21"/>
    </row>
    <row r="98" spans="1:10" x14ac:dyDescent="0.25">
      <c r="A98" s="19" t="s">
        <v>4</v>
      </c>
      <c r="B98" s="8">
        <v>146</v>
      </c>
      <c r="C98" s="3" t="s">
        <v>54</v>
      </c>
      <c r="D98" s="3" t="s">
        <v>58</v>
      </c>
      <c r="E98" s="3" t="s">
        <v>53</v>
      </c>
      <c r="F98" s="3">
        <f>VLOOKUP(B98,Results!A:E,5,FALSE)</f>
        <v>191.5</v>
      </c>
      <c r="G98" s="3">
        <f>VLOOKUP(B98,Results!A:F,6,FALSE)</f>
        <v>66</v>
      </c>
      <c r="H98" s="20">
        <f>VLOOKUP(B98,Results!A:G,7,FALSE)</f>
        <v>0.66034482758620694</v>
      </c>
      <c r="I98" s="3">
        <f>VLOOKUP(B98,Results!A:J,10,FALSE)</f>
        <v>13</v>
      </c>
      <c r="J98" s="21"/>
    </row>
    <row r="99" spans="1:10" ht="15.75" thickBot="1" x14ac:dyDescent="0.3">
      <c r="A99" s="22" t="s">
        <v>5</v>
      </c>
      <c r="B99" s="23">
        <v>178</v>
      </c>
      <c r="C99" s="24" t="s">
        <v>55</v>
      </c>
      <c r="D99" s="24" t="s">
        <v>59</v>
      </c>
      <c r="E99" s="24" t="s">
        <v>53</v>
      </c>
      <c r="F99" s="24">
        <f>VLOOKUP(B99,Results!A:E,5,FALSE)</f>
        <v>139</v>
      </c>
      <c r="G99" s="24">
        <f>VLOOKUP(B99,Results!A:F,6,FALSE)</f>
        <v>64</v>
      </c>
      <c r="H99" s="25">
        <f>VLOOKUP(B99,Results!A:G,7,FALSE)</f>
        <v>0.63181818181818183</v>
      </c>
      <c r="I99" s="24">
        <f>VLOOKUP(B99,Results!A:J,10,FALSE)</f>
        <v>16</v>
      </c>
      <c r="J99" s="26">
        <f>SMALL(I96:I99,1)+SMALL(I96:I99,2)+SMALL(I96:I99,3)</f>
        <v>36</v>
      </c>
    </row>
    <row r="100" spans="1:10" x14ac:dyDescent="0.25">
      <c r="A100" s="14" t="s">
        <v>6</v>
      </c>
      <c r="B100" s="15">
        <v>37</v>
      </c>
      <c r="C100" s="16" t="s">
        <v>40</v>
      </c>
      <c r="D100" s="16" t="s">
        <v>44</v>
      </c>
      <c r="E100" s="16" t="s">
        <v>37</v>
      </c>
      <c r="F100" s="16">
        <f>VLOOKUP(B100,Results!A:E,5,FALSE)</f>
        <v>146.5</v>
      </c>
      <c r="G100" s="16">
        <f>VLOOKUP(B100,Results!A:F,6,FALSE)</f>
        <v>38</v>
      </c>
      <c r="H100" s="17">
        <f>VLOOKUP(B100,Results!A:G,7,FALSE)</f>
        <v>0.63695652173913042</v>
      </c>
      <c r="I100" s="16">
        <f>VLOOKUP(B100,Results!A:J,10,FALSE)</f>
        <v>21</v>
      </c>
      <c r="J100" s="18"/>
    </row>
    <row r="101" spans="1:10" x14ac:dyDescent="0.25">
      <c r="A101" s="19" t="s">
        <v>7</v>
      </c>
      <c r="B101" s="8">
        <v>89</v>
      </c>
      <c r="C101" s="3" t="s">
        <v>41</v>
      </c>
      <c r="D101" s="3" t="s">
        <v>45</v>
      </c>
      <c r="E101" s="3" t="s">
        <v>37</v>
      </c>
      <c r="F101" s="3">
        <f>VLOOKUP(B101,Results!A:E,5,FALSE)</f>
        <v>167</v>
      </c>
      <c r="G101" s="3">
        <f>VLOOKUP(B101,Results!A:F,6,FALSE)</f>
        <v>49</v>
      </c>
      <c r="H101" s="20">
        <f>VLOOKUP(B101,Results!A:G,7,FALSE)</f>
        <v>0.59642857142857142</v>
      </c>
      <c r="I101" s="3">
        <f>VLOOKUP(B101,Results!A:J,10,FALSE)</f>
        <v>22</v>
      </c>
      <c r="J101" s="21"/>
    </row>
    <row r="102" spans="1:10" x14ac:dyDescent="0.25">
      <c r="A102" s="19" t="s">
        <v>4</v>
      </c>
      <c r="B102" s="8">
        <v>137</v>
      </c>
      <c r="C102" s="3" t="s">
        <v>38</v>
      </c>
      <c r="D102" s="3" t="s">
        <v>42</v>
      </c>
      <c r="E102" s="3" t="s">
        <v>37</v>
      </c>
      <c r="F102" s="3">
        <f>VLOOKUP(B102,Results!A:E,5,FALSE)</f>
        <v>211</v>
      </c>
      <c r="G102" s="3">
        <f>VLOOKUP(B102,Results!A:F,6,FALSE)</f>
        <v>75</v>
      </c>
      <c r="H102" s="20">
        <f>VLOOKUP(B102,Results!A:G,7,FALSE)</f>
        <v>0.72758620689655173</v>
      </c>
      <c r="I102" s="3">
        <f>VLOOKUP(B102,Results!A:J,10,FALSE)</f>
        <v>5</v>
      </c>
      <c r="J102" s="21"/>
    </row>
    <row r="103" spans="1:10" ht="15.75" thickBot="1" x14ac:dyDescent="0.3">
      <c r="A103" s="22" t="s">
        <v>5</v>
      </c>
      <c r="B103" s="23">
        <v>169</v>
      </c>
      <c r="C103" s="24" t="s">
        <v>39</v>
      </c>
      <c r="D103" s="24" t="s">
        <v>43</v>
      </c>
      <c r="E103" s="24" t="s">
        <v>37</v>
      </c>
      <c r="F103" s="24">
        <f>VLOOKUP(B103,Results!A:E,5,FALSE)</f>
        <v>141.5</v>
      </c>
      <c r="G103" s="24">
        <f>VLOOKUP(B103,Results!A:F,6,FALSE)</f>
        <v>67</v>
      </c>
      <c r="H103" s="25">
        <f>VLOOKUP(B103,Results!A:G,7,FALSE)</f>
        <v>0.64318181818181819</v>
      </c>
      <c r="I103" s="24">
        <f>VLOOKUP(B103,Results!A:J,10,FALSE)</f>
        <v>10</v>
      </c>
      <c r="J103" s="26">
        <f>SMALL(I100:I103,1)+SMALL(I100:I103,2)+SMALL(I100:I103,3)</f>
        <v>36</v>
      </c>
    </row>
    <row r="104" spans="1:10" x14ac:dyDescent="0.25">
      <c r="H104" s="11"/>
    </row>
    <row r="105" spans="1:10" x14ac:dyDescent="0.25">
      <c r="B105" s="8"/>
      <c r="C105" s="34"/>
      <c r="D105" s="3"/>
      <c r="E105" s="3"/>
      <c r="H105" s="11"/>
    </row>
    <row r="106" spans="1:10" x14ac:dyDescent="0.25">
      <c r="A106" s="29"/>
      <c r="B106" s="30"/>
      <c r="C106" s="29"/>
      <c r="D106" s="29"/>
      <c r="E106" s="29"/>
      <c r="F106" s="29"/>
      <c r="G106" s="29"/>
      <c r="H106" s="11"/>
    </row>
    <row r="107" spans="1:10" ht="18.75" x14ac:dyDescent="0.3">
      <c r="A107" s="29"/>
      <c r="B107" s="31"/>
      <c r="D107" s="29"/>
      <c r="E107" s="29"/>
      <c r="F107" s="29"/>
      <c r="G107" s="29"/>
      <c r="H107" s="11"/>
    </row>
    <row r="108" spans="1:10" x14ac:dyDescent="0.25">
      <c r="A108" s="29"/>
      <c r="B108" s="32"/>
      <c r="C108" s="33"/>
      <c r="D108" s="33"/>
      <c r="E108" s="33"/>
      <c r="F108" s="29"/>
      <c r="G108" s="29"/>
      <c r="H108" s="11"/>
    </row>
    <row r="109" spans="1:10" x14ac:dyDescent="0.25">
      <c r="A109" s="29"/>
      <c r="B109" s="30"/>
      <c r="C109" s="29"/>
      <c r="D109" s="29"/>
      <c r="E109" s="29"/>
      <c r="F109" s="29"/>
      <c r="G109" s="29"/>
      <c r="H109" s="11"/>
    </row>
    <row r="110" spans="1:10" ht="18.75" x14ac:dyDescent="0.3">
      <c r="A110" s="29"/>
      <c r="B110" s="31"/>
      <c r="C110" s="29"/>
      <c r="D110" s="29"/>
      <c r="E110" s="29"/>
      <c r="F110" s="29"/>
      <c r="G110" s="29"/>
      <c r="H110" s="11"/>
    </row>
    <row r="111" spans="1:10" x14ac:dyDescent="0.25">
      <c r="A111" s="29"/>
      <c r="B111" s="32"/>
      <c r="C111" s="33"/>
      <c r="D111" s="33"/>
      <c r="E111" s="33"/>
      <c r="F111" s="29"/>
      <c r="G111" s="29"/>
      <c r="H111" s="11"/>
    </row>
  </sheetData>
  <autoFilter ref="A3:J103"/>
  <sortState ref="A4:I118">
    <sortCondition ref="E4:E118"/>
  </sortState>
  <pageMargins left="0.25" right="0.25" top="0.75" bottom="0.75" header="0.3" footer="0.3"/>
  <pageSetup paperSize="9" scale="96" fitToHeight="0" orientation="landscape" horizontalDpi="300" verticalDpi="300" r:id="rId1"/>
  <rowBreaks count="3" manualBreakCount="3">
    <brk id="26" max="9" man="1"/>
    <brk id="57" max="9" man="1"/>
    <brk id="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view="pageBreakPreview" zoomScale="70" zoomScaleNormal="100" zoomScaleSheetLayoutView="70" workbookViewId="0">
      <pane ySplit="3" topLeftCell="A4" activePane="bottomLeft" state="frozen"/>
      <selection pane="bottomLeft" activeCell="M46" sqref="M46"/>
    </sheetView>
  </sheetViews>
  <sheetFormatPr defaultRowHeight="15" x14ac:dyDescent="0.25"/>
  <cols>
    <col min="1" max="1" width="9.140625" style="2"/>
    <col min="2" max="2" width="25.28515625" bestFit="1" customWidth="1"/>
    <col min="3" max="3" width="26" customWidth="1"/>
    <col min="4" max="4" width="29.28515625" customWidth="1"/>
    <col min="6" max="6" width="11.28515625" customWidth="1"/>
    <col min="7" max="7" width="11.85546875" style="35" customWidth="1"/>
  </cols>
  <sheetData>
    <row r="1" spans="1:10" ht="18.75" x14ac:dyDescent="0.3">
      <c r="A1" s="7" t="s">
        <v>269</v>
      </c>
      <c r="D1" s="10">
        <v>230</v>
      </c>
    </row>
    <row r="2" spans="1:10" ht="7.5" customHeight="1" x14ac:dyDescent="0.25">
      <c r="A2" s="8"/>
      <c r="B2" s="3"/>
      <c r="C2" s="3"/>
      <c r="D2" s="3"/>
    </row>
    <row r="3" spans="1:10" s="6" customFormat="1" x14ac:dyDescent="0.25">
      <c r="A3" s="9" t="s">
        <v>264</v>
      </c>
      <c r="B3" s="4" t="s">
        <v>0</v>
      </c>
      <c r="C3" s="4" t="s">
        <v>1</v>
      </c>
      <c r="D3" s="4" t="s">
        <v>3</v>
      </c>
      <c r="E3" s="6" t="s">
        <v>283</v>
      </c>
      <c r="F3" s="6" t="s">
        <v>282</v>
      </c>
      <c r="G3" s="36" t="s">
        <v>281</v>
      </c>
      <c r="H3" s="6" t="s">
        <v>284</v>
      </c>
      <c r="J3" s="6" t="s">
        <v>294</v>
      </c>
    </row>
    <row r="4" spans="1:10" x14ac:dyDescent="0.25">
      <c r="A4" s="2">
        <v>73</v>
      </c>
      <c r="B4" t="s">
        <v>259</v>
      </c>
      <c r="C4" t="s">
        <v>260</v>
      </c>
      <c r="D4" t="s">
        <v>263</v>
      </c>
      <c r="E4">
        <f>VLOOKUP(A4,'Results entry'!A:B,2,FALSE)</f>
        <v>161.5</v>
      </c>
      <c r="F4">
        <f>VLOOKUP(A4,'Results entry'!A:C,3,FALSE)</f>
        <v>42.5</v>
      </c>
      <c r="G4" s="37">
        <f t="shared" ref="G4:G29" si="0">E4/D$1</f>
        <v>0.70217391304347831</v>
      </c>
      <c r="H4">
        <v>1</v>
      </c>
      <c r="J4">
        <v>1</v>
      </c>
    </row>
    <row r="5" spans="1:10" x14ac:dyDescent="0.25">
      <c r="A5" s="2">
        <v>77</v>
      </c>
      <c r="B5" t="s">
        <v>22</v>
      </c>
      <c r="C5" t="s">
        <v>26</v>
      </c>
      <c r="D5" t="s">
        <v>27</v>
      </c>
      <c r="E5">
        <f>VLOOKUP(A5,'Results entry'!A:B,2,FALSE)</f>
        <v>159.5</v>
      </c>
      <c r="F5">
        <f>VLOOKUP(A5,'Results entry'!A:C,3,FALSE)</f>
        <v>42</v>
      </c>
      <c r="G5" s="37">
        <f t="shared" si="0"/>
        <v>0.69347826086956521</v>
      </c>
      <c r="H5">
        <v>2</v>
      </c>
      <c r="I5" t="s">
        <v>28</v>
      </c>
    </row>
    <row r="6" spans="1:10" x14ac:dyDescent="0.25">
      <c r="A6" s="2">
        <v>72</v>
      </c>
      <c r="B6" t="s">
        <v>212</v>
      </c>
      <c r="C6" t="s">
        <v>213</v>
      </c>
      <c r="D6" t="s">
        <v>207</v>
      </c>
      <c r="E6">
        <f>VLOOKUP(A6,'Results entry'!A:B,2,FALSE)</f>
        <v>158</v>
      </c>
      <c r="F6">
        <f>VLOOKUP(A6,'Results entry'!A:C,3,FALSE)</f>
        <v>41.5</v>
      </c>
      <c r="G6" s="37">
        <f t="shared" si="0"/>
        <v>0.68695652173913047</v>
      </c>
      <c r="H6">
        <v>3</v>
      </c>
      <c r="J6">
        <v>2</v>
      </c>
    </row>
    <row r="7" spans="1:10" x14ac:dyDescent="0.25">
      <c r="A7" s="2">
        <v>32</v>
      </c>
      <c r="B7" t="s">
        <v>21</v>
      </c>
      <c r="C7" t="s">
        <v>25</v>
      </c>
      <c r="D7" t="s">
        <v>18</v>
      </c>
      <c r="E7">
        <f>VLOOKUP(A7,'Results entry'!A:B,2,FALSE)</f>
        <v>157</v>
      </c>
      <c r="F7">
        <f>VLOOKUP(A7,'Results entry'!A:C,3,FALSE)</f>
        <v>41</v>
      </c>
      <c r="G7" s="37">
        <f t="shared" si="0"/>
        <v>0.68260869565217386</v>
      </c>
      <c r="H7">
        <v>4</v>
      </c>
      <c r="J7">
        <v>3</v>
      </c>
    </row>
    <row r="8" spans="1:10" x14ac:dyDescent="0.25">
      <c r="A8" s="2">
        <v>33</v>
      </c>
      <c r="B8" t="s">
        <v>147</v>
      </c>
      <c r="C8" t="s">
        <v>151</v>
      </c>
      <c r="D8" t="s">
        <v>144</v>
      </c>
      <c r="E8">
        <f>VLOOKUP(A8,'Results entry'!A:B,2,FALSE)</f>
        <v>156</v>
      </c>
      <c r="F8">
        <f>VLOOKUP(A8,'Results entry'!A:C,3,FALSE)</f>
        <v>40.5</v>
      </c>
      <c r="G8" s="37">
        <f t="shared" si="0"/>
        <v>0.67826086956521736</v>
      </c>
      <c r="H8">
        <v>5</v>
      </c>
      <c r="J8">
        <v>4</v>
      </c>
    </row>
    <row r="9" spans="1:10" x14ac:dyDescent="0.25">
      <c r="A9" s="2">
        <v>36</v>
      </c>
      <c r="B9" t="s">
        <v>117</v>
      </c>
      <c r="C9" t="s">
        <v>121</v>
      </c>
      <c r="D9" t="s">
        <v>114</v>
      </c>
      <c r="E9">
        <f>VLOOKUP(A9,'Results entry'!A:B,2,FALSE)</f>
        <v>154.5</v>
      </c>
      <c r="F9">
        <f>VLOOKUP(A9,'Results entry'!A:C,3,FALSE)</f>
        <v>40.5</v>
      </c>
      <c r="G9" s="37">
        <f t="shared" si="0"/>
        <v>0.67173913043478262</v>
      </c>
      <c r="H9">
        <v>6</v>
      </c>
      <c r="J9">
        <v>5</v>
      </c>
    </row>
    <row r="10" spans="1:10" x14ac:dyDescent="0.25">
      <c r="A10" s="2">
        <v>78</v>
      </c>
      <c r="B10" t="s">
        <v>226</v>
      </c>
      <c r="C10" t="s">
        <v>227</v>
      </c>
      <c r="D10" t="s">
        <v>223</v>
      </c>
      <c r="E10">
        <f>VLOOKUP(A10,'Results entry'!A:B,2,FALSE)</f>
        <v>154.5</v>
      </c>
      <c r="F10">
        <f>VLOOKUP(A10,'Results entry'!A:C,3,FALSE)</f>
        <v>40.5</v>
      </c>
      <c r="G10" s="37">
        <f t="shared" si="0"/>
        <v>0.67173913043478262</v>
      </c>
      <c r="H10">
        <v>6</v>
      </c>
      <c r="J10">
        <v>5</v>
      </c>
    </row>
    <row r="11" spans="1:10" x14ac:dyDescent="0.25">
      <c r="A11" s="2">
        <v>45</v>
      </c>
      <c r="B11" t="s">
        <v>33</v>
      </c>
      <c r="C11" t="s">
        <v>34</v>
      </c>
      <c r="D11" t="s">
        <v>36</v>
      </c>
      <c r="E11">
        <f>VLOOKUP(A11,'Results entry'!A:B,2,FALSE)</f>
        <v>152</v>
      </c>
      <c r="F11">
        <f>VLOOKUP(A11,'Results entry'!A:C,3,FALSE)</f>
        <v>39.5</v>
      </c>
      <c r="G11" s="37">
        <f t="shared" si="0"/>
        <v>0.66086956521739126</v>
      </c>
      <c r="H11">
        <v>8</v>
      </c>
      <c r="J11">
        <v>7</v>
      </c>
    </row>
    <row r="12" spans="1:10" x14ac:dyDescent="0.25">
      <c r="A12" s="2">
        <v>48</v>
      </c>
      <c r="B12" t="s">
        <v>142</v>
      </c>
      <c r="C12" t="s">
        <v>143</v>
      </c>
      <c r="D12" t="s">
        <v>123</v>
      </c>
      <c r="E12">
        <f>VLOOKUP(A12,'Results entry'!A:B,2,FALSE)</f>
        <v>152</v>
      </c>
      <c r="F12">
        <f>VLOOKUP(A12,'Results entry'!A:C,3,FALSE)</f>
        <v>39</v>
      </c>
      <c r="G12" s="37">
        <f t="shared" si="0"/>
        <v>0.66086956521739126</v>
      </c>
      <c r="H12">
        <v>9</v>
      </c>
      <c r="J12">
        <v>8</v>
      </c>
    </row>
    <row r="13" spans="1:10" x14ac:dyDescent="0.25">
      <c r="A13" s="2">
        <v>46</v>
      </c>
      <c r="B13" t="s">
        <v>56</v>
      </c>
      <c r="C13" t="s">
        <v>295</v>
      </c>
      <c r="D13" t="s">
        <v>53</v>
      </c>
      <c r="E13">
        <f>VLOOKUP(A13,'Results entry'!A:B,2,FALSE)</f>
        <v>151.5</v>
      </c>
      <c r="F13">
        <f>VLOOKUP(A13,'Results entry'!A:C,3,FALSE)</f>
        <v>40</v>
      </c>
      <c r="G13" s="37">
        <f t="shared" si="0"/>
        <v>0.65869565217391302</v>
      </c>
      <c r="H13">
        <v>10</v>
      </c>
      <c r="J13">
        <v>9</v>
      </c>
    </row>
    <row r="14" spans="1:10" x14ac:dyDescent="0.25">
      <c r="A14" s="2">
        <v>41</v>
      </c>
      <c r="B14" t="s">
        <v>75</v>
      </c>
      <c r="C14" t="s">
        <v>79</v>
      </c>
      <c r="D14" t="s">
        <v>81</v>
      </c>
      <c r="E14">
        <f>VLOOKUP(A14,'Results entry'!A:B,2,FALSE)</f>
        <v>151.5</v>
      </c>
      <c r="F14">
        <f>VLOOKUP(A14,'Results entry'!A:C,3,FALSE)</f>
        <v>39.5</v>
      </c>
      <c r="G14" s="37">
        <f t="shared" si="0"/>
        <v>0.65869565217391302</v>
      </c>
      <c r="H14">
        <v>11</v>
      </c>
      <c r="J14">
        <v>10</v>
      </c>
    </row>
    <row r="15" spans="1:10" x14ac:dyDescent="0.25">
      <c r="A15" s="2">
        <v>74</v>
      </c>
      <c r="B15" t="s">
        <v>101</v>
      </c>
      <c r="C15" t="s">
        <v>108</v>
      </c>
      <c r="D15" t="s">
        <v>98</v>
      </c>
      <c r="E15">
        <f>VLOOKUP(A15,'Results entry'!A:B,2,FALSE)</f>
        <v>151</v>
      </c>
      <c r="F15">
        <f>VLOOKUP(A15,'Results entry'!A:C,3,FALSE)</f>
        <v>39.5</v>
      </c>
      <c r="G15" s="37">
        <f t="shared" si="0"/>
        <v>0.65652173913043477</v>
      </c>
      <c r="H15">
        <v>12</v>
      </c>
      <c r="J15">
        <v>11</v>
      </c>
    </row>
    <row r="16" spans="1:10" x14ac:dyDescent="0.25">
      <c r="A16" s="2">
        <v>35</v>
      </c>
      <c r="B16" t="s">
        <v>173</v>
      </c>
      <c r="C16" t="s">
        <v>181</v>
      </c>
      <c r="D16" t="s">
        <v>187</v>
      </c>
      <c r="E16">
        <f>VLOOKUP(A16,'Results entry'!A:B,2,FALSE)</f>
        <v>151</v>
      </c>
      <c r="F16">
        <f>VLOOKUP(A16,'Results entry'!A:C,3,FALSE)</f>
        <v>38.5</v>
      </c>
      <c r="G16" s="37">
        <f t="shared" si="0"/>
        <v>0.65652173913043477</v>
      </c>
      <c r="H16">
        <v>13</v>
      </c>
      <c r="J16">
        <v>12</v>
      </c>
    </row>
    <row r="17" spans="1:10" x14ac:dyDescent="0.25">
      <c r="A17" s="2">
        <v>49</v>
      </c>
      <c r="B17" t="s">
        <v>177</v>
      </c>
      <c r="C17" t="s">
        <v>184</v>
      </c>
      <c r="D17" t="s">
        <v>188</v>
      </c>
      <c r="E17">
        <f>VLOOKUP(A17,'Results entry'!A:B,2,FALSE)</f>
        <v>150.5</v>
      </c>
      <c r="F17">
        <f>VLOOKUP(A17,'Results entry'!A:C,3,FALSE)</f>
        <v>41</v>
      </c>
      <c r="G17" s="37">
        <f t="shared" si="0"/>
        <v>0.65434782608695652</v>
      </c>
      <c r="H17">
        <v>14</v>
      </c>
      <c r="J17">
        <v>13</v>
      </c>
    </row>
    <row r="18" spans="1:10" x14ac:dyDescent="0.25">
      <c r="A18" s="2">
        <v>38</v>
      </c>
      <c r="B18" t="s">
        <v>68</v>
      </c>
      <c r="C18" t="s">
        <v>71</v>
      </c>
      <c r="D18" t="s">
        <v>66</v>
      </c>
      <c r="E18">
        <f>VLOOKUP(A18,'Results entry'!A:B,2,FALSE)</f>
        <v>150.5</v>
      </c>
      <c r="F18">
        <f>VLOOKUP(A18,'Results entry'!A:C,3,FALSE)</f>
        <v>39.5</v>
      </c>
      <c r="G18" s="37">
        <f t="shared" si="0"/>
        <v>0.65434782608695652</v>
      </c>
      <c r="H18">
        <v>15</v>
      </c>
      <c r="J18">
        <v>14</v>
      </c>
    </row>
    <row r="19" spans="1:10" x14ac:dyDescent="0.25">
      <c r="A19" s="2">
        <v>30</v>
      </c>
      <c r="B19" t="s">
        <v>201</v>
      </c>
      <c r="C19" t="s">
        <v>205</v>
      </c>
      <c r="D19" t="s">
        <v>198</v>
      </c>
      <c r="E19">
        <f>VLOOKUP(A19,'Results entry'!A:B,2,FALSE)</f>
        <v>150</v>
      </c>
      <c r="F19">
        <f>VLOOKUP(A19,'Results entry'!A:C,3,FALSE)</f>
        <v>39</v>
      </c>
      <c r="G19" s="37">
        <f t="shared" si="0"/>
        <v>0.65217391304347827</v>
      </c>
      <c r="H19">
        <v>16</v>
      </c>
      <c r="J19">
        <v>15</v>
      </c>
    </row>
    <row r="20" spans="1:10" x14ac:dyDescent="0.25">
      <c r="A20" s="2">
        <v>76</v>
      </c>
      <c r="B20" t="s">
        <v>48</v>
      </c>
      <c r="C20" t="s">
        <v>51</v>
      </c>
      <c r="D20" t="s">
        <v>52</v>
      </c>
      <c r="E20">
        <f>VLOOKUP(A20,'Results entry'!A:B,2,FALSE)</f>
        <v>148.5</v>
      </c>
      <c r="F20">
        <f>VLOOKUP(A20,'Results entry'!A:C,3,FALSE)</f>
        <v>39</v>
      </c>
      <c r="G20" s="37">
        <f t="shared" si="0"/>
        <v>0.64565217391304353</v>
      </c>
      <c r="H20">
        <v>17</v>
      </c>
      <c r="J20">
        <v>16</v>
      </c>
    </row>
    <row r="21" spans="1:10" x14ac:dyDescent="0.25">
      <c r="A21" s="2">
        <v>31</v>
      </c>
      <c r="B21" t="s">
        <v>105</v>
      </c>
      <c r="C21" t="s">
        <v>112</v>
      </c>
      <c r="D21" t="s">
        <v>99</v>
      </c>
      <c r="E21">
        <f>VLOOKUP(A21,'Results entry'!A:B,2,FALSE)</f>
        <v>148.5</v>
      </c>
      <c r="F21">
        <f>VLOOKUP(A21,'Results entry'!A:C,3,FALSE)</f>
        <v>38.5</v>
      </c>
      <c r="G21" s="37">
        <f t="shared" si="0"/>
        <v>0.64565217391304353</v>
      </c>
      <c r="H21">
        <v>18</v>
      </c>
      <c r="J21">
        <v>17</v>
      </c>
    </row>
    <row r="22" spans="1:10" x14ac:dyDescent="0.25">
      <c r="A22" s="2">
        <v>50</v>
      </c>
      <c r="B22" t="s">
        <v>165</v>
      </c>
      <c r="C22" t="s">
        <v>169</v>
      </c>
      <c r="D22" t="s">
        <v>162</v>
      </c>
      <c r="E22">
        <f>VLOOKUP(A22,'Results entry'!A:B,2,FALSE)</f>
        <v>148</v>
      </c>
      <c r="F22">
        <f>VLOOKUP(A22,'Results entry'!A:C,3,FALSE)</f>
        <v>38.5</v>
      </c>
      <c r="G22" s="37">
        <f t="shared" si="0"/>
        <v>0.64347826086956517</v>
      </c>
      <c r="H22">
        <v>19</v>
      </c>
      <c r="J22">
        <v>18</v>
      </c>
    </row>
    <row r="23" spans="1:10" x14ac:dyDescent="0.25">
      <c r="A23" s="2">
        <v>34</v>
      </c>
      <c r="B23" t="s">
        <v>237</v>
      </c>
      <c r="C23" s="1" t="s">
        <v>236</v>
      </c>
      <c r="D23" t="s">
        <v>216</v>
      </c>
      <c r="E23">
        <f>VLOOKUP(A23,'Results entry'!A:B,2,FALSE)</f>
        <v>147.5</v>
      </c>
      <c r="F23">
        <f>VLOOKUP(A23,'Results entry'!A:C,3,FALSE)</f>
        <v>38</v>
      </c>
      <c r="G23" s="37">
        <f t="shared" si="0"/>
        <v>0.64130434782608692</v>
      </c>
      <c r="H23">
        <v>20</v>
      </c>
      <c r="J23">
        <v>19</v>
      </c>
    </row>
    <row r="24" spans="1:10" x14ac:dyDescent="0.25">
      <c r="A24" s="2">
        <v>44</v>
      </c>
      <c r="B24" t="s">
        <v>137</v>
      </c>
      <c r="C24" t="s">
        <v>138</v>
      </c>
      <c r="D24" t="s">
        <v>141</v>
      </c>
      <c r="E24">
        <f>VLOOKUP(A24,'Results entry'!A:B,2,FALSE)</f>
        <v>147.5</v>
      </c>
      <c r="F24">
        <f>VLOOKUP(A24,'Results entry'!A:C,3,FALSE)</f>
        <v>38</v>
      </c>
      <c r="G24" s="37">
        <f t="shared" si="0"/>
        <v>0.64130434782608692</v>
      </c>
      <c r="H24">
        <v>21</v>
      </c>
      <c r="J24">
        <v>20</v>
      </c>
    </row>
    <row r="25" spans="1:10" x14ac:dyDescent="0.25">
      <c r="A25" s="2">
        <v>37</v>
      </c>
      <c r="B25" t="s">
        <v>40</v>
      </c>
      <c r="C25" t="s">
        <v>44</v>
      </c>
      <c r="D25" t="s">
        <v>37</v>
      </c>
      <c r="E25">
        <f>VLOOKUP(A25,'Results entry'!A:B,2,FALSE)</f>
        <v>146.5</v>
      </c>
      <c r="F25">
        <f>VLOOKUP(A25,'Results entry'!A:C,3,FALSE)</f>
        <v>38</v>
      </c>
      <c r="G25" s="37">
        <f t="shared" si="0"/>
        <v>0.63695652173913042</v>
      </c>
      <c r="H25">
        <v>22</v>
      </c>
      <c r="J25">
        <v>21</v>
      </c>
    </row>
    <row r="26" spans="1:10" x14ac:dyDescent="0.25">
      <c r="A26" s="2">
        <v>40</v>
      </c>
      <c r="B26" t="s">
        <v>156</v>
      </c>
      <c r="C26" t="s">
        <v>160</v>
      </c>
      <c r="D26" t="s">
        <v>153</v>
      </c>
      <c r="E26">
        <f>VLOOKUP(A26,'Results entry'!A:B,2,FALSE)</f>
        <v>146</v>
      </c>
      <c r="F26">
        <f>VLOOKUP(A26,'Results entry'!A:C,3,FALSE)</f>
        <v>38</v>
      </c>
      <c r="G26" s="37">
        <f t="shared" si="0"/>
        <v>0.63478260869565217</v>
      </c>
      <c r="H26">
        <v>23</v>
      </c>
      <c r="J26">
        <v>22</v>
      </c>
    </row>
    <row r="27" spans="1:10" x14ac:dyDescent="0.25">
      <c r="A27" s="2">
        <v>39</v>
      </c>
      <c r="B27" t="s">
        <v>249</v>
      </c>
      <c r="C27" t="s">
        <v>292</v>
      </c>
      <c r="D27" t="s">
        <v>246</v>
      </c>
      <c r="E27">
        <f>VLOOKUP(A27,'Results entry'!A:B,2,FALSE)</f>
        <v>143.5</v>
      </c>
      <c r="F27">
        <f>VLOOKUP(A27,'Results entry'!A:C,3,FALSE)</f>
        <v>38</v>
      </c>
      <c r="G27" s="37">
        <f t="shared" si="0"/>
        <v>0.62391304347826082</v>
      </c>
      <c r="H27">
        <v>24</v>
      </c>
      <c r="J27">
        <v>23</v>
      </c>
    </row>
    <row r="28" spans="1:10" x14ac:dyDescent="0.25">
      <c r="A28" s="2">
        <v>43</v>
      </c>
      <c r="B28" t="s">
        <v>10</v>
      </c>
      <c r="C28" t="s">
        <v>14</v>
      </c>
      <c r="D28" t="s">
        <v>16</v>
      </c>
      <c r="E28">
        <f>VLOOKUP(A28,'Results entry'!A:B,2,FALSE)</f>
        <v>142</v>
      </c>
      <c r="F28">
        <f>VLOOKUP(A28,'Results entry'!A:C,3,FALSE)</f>
        <v>38</v>
      </c>
      <c r="G28" s="37">
        <f t="shared" si="0"/>
        <v>0.61739130434782608</v>
      </c>
      <c r="H28">
        <v>25</v>
      </c>
      <c r="J28">
        <v>24</v>
      </c>
    </row>
    <row r="29" spans="1:10" x14ac:dyDescent="0.25">
      <c r="A29" s="2">
        <v>42</v>
      </c>
      <c r="B29" t="s">
        <v>193</v>
      </c>
      <c r="C29" t="s">
        <v>195</v>
      </c>
      <c r="D29" t="s">
        <v>197</v>
      </c>
      <c r="E29">
        <f>VLOOKUP(A29,'Results entry'!A:B,2,FALSE)</f>
        <v>139.5</v>
      </c>
      <c r="F29">
        <f>VLOOKUP(A29,'Results entry'!A:C,3,FALSE)</f>
        <v>36.5</v>
      </c>
      <c r="G29" s="37">
        <f t="shared" si="0"/>
        <v>0.60652173913043483</v>
      </c>
      <c r="H29">
        <v>26</v>
      </c>
      <c r="J29">
        <v>25</v>
      </c>
    </row>
    <row r="30" spans="1:10" x14ac:dyDescent="0.25">
      <c r="A30" s="2">
        <v>75</v>
      </c>
      <c r="B30" t="s">
        <v>84</v>
      </c>
      <c r="C30" t="s">
        <v>89</v>
      </c>
      <c r="D30" t="s">
        <v>90</v>
      </c>
      <c r="E30" t="s">
        <v>132</v>
      </c>
      <c r="F30" t="s">
        <v>132</v>
      </c>
      <c r="G30" s="37" t="s">
        <v>132</v>
      </c>
    </row>
    <row r="31" spans="1:10" x14ac:dyDescent="0.25">
      <c r="G31" s="37"/>
    </row>
    <row r="32" spans="1:10" ht="18.75" x14ac:dyDescent="0.3">
      <c r="A32" s="7" t="s">
        <v>270</v>
      </c>
      <c r="D32" s="10">
        <v>280</v>
      </c>
      <c r="G32" s="37"/>
    </row>
    <row r="33" spans="1:10" ht="7.5" customHeight="1" x14ac:dyDescent="0.25">
      <c r="A33" s="8"/>
      <c r="B33" s="3"/>
      <c r="C33" s="3"/>
      <c r="D33" s="3"/>
      <c r="G33" s="37"/>
    </row>
    <row r="34" spans="1:10" s="6" customFormat="1" x14ac:dyDescent="0.25">
      <c r="A34" s="9" t="s">
        <v>264</v>
      </c>
      <c r="B34" s="4" t="s">
        <v>0</v>
      </c>
      <c r="C34" s="4" t="s">
        <v>1</v>
      </c>
      <c r="D34" s="4" t="s">
        <v>3</v>
      </c>
      <c r="E34" s="6" t="s">
        <v>283</v>
      </c>
      <c r="F34" s="6" t="s">
        <v>282</v>
      </c>
      <c r="G34" s="36" t="s">
        <v>281</v>
      </c>
      <c r="H34" s="6" t="s">
        <v>284</v>
      </c>
    </row>
    <row r="35" spans="1:10" x14ac:dyDescent="0.25">
      <c r="A35" s="2">
        <v>196</v>
      </c>
      <c r="B35" t="s">
        <v>261</v>
      </c>
      <c r="C35" t="s">
        <v>262</v>
      </c>
      <c r="D35" t="s">
        <v>263</v>
      </c>
      <c r="E35">
        <f>VLOOKUP(A35,'Results entry'!A:B,2,FALSE)</f>
        <v>202.5</v>
      </c>
      <c r="F35">
        <f>VLOOKUP(A35,'Results entry'!A:C,3,FALSE)</f>
        <v>57</v>
      </c>
      <c r="G35" s="37">
        <f t="shared" ref="G35:G59" si="1">E35/D$32</f>
        <v>0.7232142857142857</v>
      </c>
      <c r="H35">
        <v>1</v>
      </c>
      <c r="J35">
        <v>1</v>
      </c>
    </row>
    <row r="36" spans="1:10" x14ac:dyDescent="0.25">
      <c r="A36" s="2">
        <v>197</v>
      </c>
      <c r="B36" t="s">
        <v>102</v>
      </c>
      <c r="C36" t="s">
        <v>109</v>
      </c>
      <c r="D36" t="s">
        <v>98</v>
      </c>
      <c r="E36">
        <f>VLOOKUP(A36,'Results entry'!A:B,2,FALSE)</f>
        <v>199.5</v>
      </c>
      <c r="F36">
        <f>VLOOKUP(A36,'Results entry'!A:C,3,FALSE)</f>
        <v>58</v>
      </c>
      <c r="G36" s="37">
        <f t="shared" si="1"/>
        <v>0.71250000000000002</v>
      </c>
      <c r="H36">
        <v>2</v>
      </c>
      <c r="J36">
        <v>2</v>
      </c>
    </row>
    <row r="37" spans="1:10" x14ac:dyDescent="0.25">
      <c r="A37" s="2">
        <v>87</v>
      </c>
      <c r="B37" t="s">
        <v>174</v>
      </c>
      <c r="C37" t="s">
        <v>182</v>
      </c>
      <c r="D37" t="s">
        <v>187</v>
      </c>
      <c r="E37">
        <f>VLOOKUP(A37,'Results entry'!A:B,2,FALSE)</f>
        <v>195.5</v>
      </c>
      <c r="F37">
        <f>VLOOKUP(A37,'Results entry'!A:C,3,FALSE)</f>
        <v>57</v>
      </c>
      <c r="G37" s="37">
        <f t="shared" si="1"/>
        <v>0.69821428571428568</v>
      </c>
      <c r="H37">
        <v>3</v>
      </c>
      <c r="J37">
        <v>3</v>
      </c>
    </row>
    <row r="38" spans="1:10" x14ac:dyDescent="0.25">
      <c r="A38" s="2">
        <v>96</v>
      </c>
      <c r="B38" t="s">
        <v>139</v>
      </c>
      <c r="C38" t="s">
        <v>140</v>
      </c>
      <c r="D38" t="s">
        <v>141</v>
      </c>
      <c r="E38">
        <f>VLOOKUP(A38,'Results entry'!A:B,2,FALSE)</f>
        <v>195.5</v>
      </c>
      <c r="F38">
        <f>VLOOKUP(A38,'Results entry'!A:C,3,FALSE)</f>
        <v>56</v>
      </c>
      <c r="G38" s="37">
        <f t="shared" si="1"/>
        <v>0.69821428571428568</v>
      </c>
      <c r="H38">
        <v>4</v>
      </c>
      <c r="J38">
        <v>4</v>
      </c>
    </row>
    <row r="39" spans="1:10" x14ac:dyDescent="0.25">
      <c r="A39" s="2">
        <v>101</v>
      </c>
      <c r="B39" t="s">
        <v>178</v>
      </c>
      <c r="C39" t="s">
        <v>185</v>
      </c>
      <c r="D39" t="s">
        <v>188</v>
      </c>
      <c r="E39">
        <f>VLOOKUP(A39,'Results entry'!A:B,2,FALSE)</f>
        <v>195</v>
      </c>
      <c r="F39">
        <f>VLOOKUP(A39,'Results entry'!A:C,3,FALSE)</f>
        <v>56</v>
      </c>
      <c r="G39" s="37">
        <f t="shared" si="1"/>
        <v>0.6964285714285714</v>
      </c>
      <c r="H39">
        <v>5</v>
      </c>
      <c r="J39">
        <v>5</v>
      </c>
    </row>
    <row r="40" spans="1:10" x14ac:dyDescent="0.25">
      <c r="A40" s="2">
        <v>94</v>
      </c>
      <c r="B40" t="s">
        <v>194</v>
      </c>
      <c r="C40" t="s">
        <v>196</v>
      </c>
      <c r="D40" t="s">
        <v>197</v>
      </c>
      <c r="E40">
        <f>VLOOKUP(A40,'Results entry'!A:B,2,FALSE)</f>
        <v>194.5</v>
      </c>
      <c r="F40">
        <f>VLOOKUP(A40,'Results entry'!A:C,3,FALSE)</f>
        <v>56</v>
      </c>
      <c r="G40" s="37">
        <f t="shared" si="1"/>
        <v>0.69464285714285712</v>
      </c>
      <c r="H40">
        <v>6</v>
      </c>
      <c r="J40">
        <v>6</v>
      </c>
    </row>
    <row r="41" spans="1:10" x14ac:dyDescent="0.25">
      <c r="A41" s="2">
        <v>88</v>
      </c>
      <c r="B41" t="s">
        <v>118</v>
      </c>
      <c r="C41" t="s">
        <v>122</v>
      </c>
      <c r="D41" t="s">
        <v>114</v>
      </c>
      <c r="E41">
        <f>VLOOKUP(A41,'Results entry'!A:B,2,FALSE)</f>
        <v>193.5</v>
      </c>
      <c r="F41">
        <f>VLOOKUP(A41,'Results entry'!A:C,3,FALSE)</f>
        <v>57</v>
      </c>
      <c r="G41" s="37">
        <f t="shared" si="1"/>
        <v>0.69107142857142856</v>
      </c>
      <c r="H41">
        <v>7</v>
      </c>
      <c r="J41">
        <v>7</v>
      </c>
    </row>
    <row r="42" spans="1:10" x14ac:dyDescent="0.25">
      <c r="A42" s="2">
        <v>199</v>
      </c>
      <c r="B42" t="s">
        <v>228</v>
      </c>
      <c r="C42" t="s">
        <v>229</v>
      </c>
      <c r="D42" t="s">
        <v>223</v>
      </c>
      <c r="E42">
        <f>VLOOKUP(A42,'Results entry'!A:B,2,FALSE)</f>
        <v>189.5</v>
      </c>
      <c r="F42">
        <f>VLOOKUP(A42,'Results entry'!A:C,3,FALSE)</f>
        <v>55</v>
      </c>
      <c r="G42" s="37">
        <f t="shared" si="1"/>
        <v>0.67678571428571432</v>
      </c>
      <c r="H42">
        <v>8</v>
      </c>
      <c r="J42">
        <v>8</v>
      </c>
    </row>
    <row r="43" spans="1:10" x14ac:dyDescent="0.25">
      <c r="A43" s="2">
        <v>200</v>
      </c>
      <c r="B43" t="s">
        <v>95</v>
      </c>
      <c r="C43" t="s">
        <v>97</v>
      </c>
      <c r="D43" t="s">
        <v>93</v>
      </c>
      <c r="E43">
        <f>VLOOKUP(A43,'Results entry'!A:B,2,FALSE)</f>
        <v>186.5</v>
      </c>
      <c r="F43">
        <f>VLOOKUP(A43,'Results entry'!A:C,3,FALSE)</f>
        <v>54</v>
      </c>
      <c r="G43" s="37">
        <f t="shared" si="1"/>
        <v>0.66607142857142854</v>
      </c>
      <c r="H43">
        <v>9</v>
      </c>
      <c r="J43">
        <v>9</v>
      </c>
    </row>
    <row r="44" spans="1:10" x14ac:dyDescent="0.25">
      <c r="A44" s="2">
        <v>84</v>
      </c>
      <c r="B44" t="s">
        <v>22</v>
      </c>
      <c r="C44" t="s">
        <v>26</v>
      </c>
      <c r="D44" t="s">
        <v>18</v>
      </c>
      <c r="E44">
        <f>VLOOKUP(A44,'Results entry'!A:B,2,FALSE)</f>
        <v>186.5</v>
      </c>
      <c r="F44">
        <f>VLOOKUP(A44,'Results entry'!A:C,3,FALSE)</f>
        <v>53</v>
      </c>
      <c r="G44" s="37">
        <f t="shared" si="1"/>
        <v>0.66607142857142854</v>
      </c>
      <c r="H44">
        <v>10</v>
      </c>
      <c r="J44">
        <v>10</v>
      </c>
    </row>
    <row r="45" spans="1:10" x14ac:dyDescent="0.25">
      <c r="A45" s="2">
        <v>97</v>
      </c>
      <c r="B45" t="s">
        <v>22</v>
      </c>
      <c r="C45" t="s">
        <v>35</v>
      </c>
      <c r="D45" t="s">
        <v>36</v>
      </c>
      <c r="E45">
        <f>VLOOKUP(A45,'Results entry'!A:B,2,FALSE)</f>
        <v>182.5</v>
      </c>
      <c r="F45">
        <f>VLOOKUP(A45,'Results entry'!A:C,3,FALSE)</f>
        <v>51</v>
      </c>
      <c r="G45" s="37">
        <f t="shared" si="1"/>
        <v>0.6517857142857143</v>
      </c>
      <c r="H45">
        <v>11</v>
      </c>
      <c r="J45">
        <v>11</v>
      </c>
    </row>
    <row r="46" spans="1:10" x14ac:dyDescent="0.25">
      <c r="A46" s="2">
        <v>85</v>
      </c>
      <c r="B46" t="s">
        <v>148</v>
      </c>
      <c r="C46" t="s">
        <v>152</v>
      </c>
      <c r="D46" t="s">
        <v>144</v>
      </c>
      <c r="E46">
        <f>VLOOKUP(A46,'Results entry'!A:B,2,FALSE)</f>
        <v>180.5</v>
      </c>
      <c r="F46">
        <f>VLOOKUP(A46,'Results entry'!A:C,3,FALSE)</f>
        <v>51</v>
      </c>
      <c r="G46" s="37">
        <f t="shared" si="1"/>
        <v>0.64464285714285718</v>
      </c>
      <c r="H46">
        <v>12</v>
      </c>
      <c r="J46">
        <v>12</v>
      </c>
    </row>
    <row r="47" spans="1:10" x14ac:dyDescent="0.25">
      <c r="A47" s="2">
        <v>95</v>
      </c>
      <c r="B47" t="s">
        <v>11</v>
      </c>
      <c r="C47" t="s">
        <v>15</v>
      </c>
      <c r="D47" t="s">
        <v>16</v>
      </c>
      <c r="E47">
        <f>VLOOKUP(A47,'Results entry'!A:B,2,FALSE)</f>
        <v>180</v>
      </c>
      <c r="F47">
        <f>VLOOKUP(A47,'Results entry'!A:C,3,FALSE)</f>
        <v>50</v>
      </c>
      <c r="G47" s="37">
        <f t="shared" si="1"/>
        <v>0.6428571428571429</v>
      </c>
      <c r="H47">
        <v>13</v>
      </c>
      <c r="J47">
        <v>13</v>
      </c>
    </row>
    <row r="48" spans="1:10" x14ac:dyDescent="0.25">
      <c r="A48" s="2">
        <v>98</v>
      </c>
      <c r="B48" t="s">
        <v>57</v>
      </c>
      <c r="C48" t="s">
        <v>61</v>
      </c>
      <c r="D48" t="s">
        <v>53</v>
      </c>
      <c r="E48">
        <f>VLOOKUP(A48,'Results entry'!A:B,2,FALSE)</f>
        <v>177.5</v>
      </c>
      <c r="F48">
        <f>VLOOKUP(A48,'Results entry'!A:C,3,FALSE)</f>
        <v>51</v>
      </c>
      <c r="G48" s="37">
        <f t="shared" si="1"/>
        <v>0.6339285714285714</v>
      </c>
      <c r="H48">
        <v>14</v>
      </c>
      <c r="J48">
        <v>14</v>
      </c>
    </row>
    <row r="49" spans="1:17" x14ac:dyDescent="0.25">
      <c r="A49" s="2">
        <v>91</v>
      </c>
      <c r="B49" t="s">
        <v>250</v>
      </c>
      <c r="C49" t="s">
        <v>251</v>
      </c>
      <c r="D49" t="s">
        <v>246</v>
      </c>
      <c r="E49">
        <f>VLOOKUP(A49,'Results entry'!A:B,2,FALSE)</f>
        <v>175.5</v>
      </c>
      <c r="F49">
        <f>VLOOKUP(A49,'Results entry'!A:C,3,FALSE)</f>
        <v>50</v>
      </c>
      <c r="G49" s="37">
        <f t="shared" si="1"/>
        <v>0.62678571428571428</v>
      </c>
      <c r="H49">
        <v>15</v>
      </c>
      <c r="J49">
        <v>15</v>
      </c>
    </row>
    <row r="50" spans="1:17" x14ac:dyDescent="0.25">
      <c r="A50" s="2">
        <v>100</v>
      </c>
      <c r="B50" t="s">
        <v>126</v>
      </c>
      <c r="C50" t="s">
        <v>129</v>
      </c>
      <c r="D50" t="s">
        <v>123</v>
      </c>
      <c r="E50">
        <f>VLOOKUP(A50,'Results entry'!A:B,2,FALSE)</f>
        <v>175</v>
      </c>
      <c r="F50">
        <f>VLOOKUP(A50,'Results entry'!A:C,3,FALSE)</f>
        <v>51</v>
      </c>
      <c r="G50" s="37">
        <f t="shared" si="1"/>
        <v>0.625</v>
      </c>
      <c r="H50">
        <v>16</v>
      </c>
      <c r="J50">
        <v>16</v>
      </c>
    </row>
    <row r="51" spans="1:17" x14ac:dyDescent="0.25">
      <c r="A51" s="2">
        <v>90</v>
      </c>
      <c r="B51" t="s">
        <v>69</v>
      </c>
      <c r="C51" t="s">
        <v>72</v>
      </c>
      <c r="D51" t="s">
        <v>66</v>
      </c>
      <c r="E51">
        <f>VLOOKUP(A51,'Results entry'!A:B,2,FALSE)</f>
        <v>174</v>
      </c>
      <c r="F51">
        <f>VLOOKUP(A51,'Results entry'!A:C,3,FALSE)</f>
        <v>50</v>
      </c>
      <c r="G51" s="37">
        <f t="shared" si="1"/>
        <v>0.62142857142857144</v>
      </c>
      <c r="H51">
        <v>17</v>
      </c>
      <c r="I51" t="s">
        <v>296</v>
      </c>
      <c r="J51">
        <v>17</v>
      </c>
    </row>
    <row r="52" spans="1:17" x14ac:dyDescent="0.25">
      <c r="A52" s="2">
        <v>83</v>
      </c>
      <c r="B52" t="s">
        <v>106</v>
      </c>
      <c r="C52" t="s">
        <v>113</v>
      </c>
      <c r="D52" t="s">
        <v>99</v>
      </c>
      <c r="E52">
        <f>VLOOKUP(A52,'Results entry'!A:B,2,FALSE)</f>
        <v>174</v>
      </c>
      <c r="F52">
        <f>VLOOKUP(A52,'Results entry'!A:C,3,FALSE)</f>
        <v>50</v>
      </c>
      <c r="G52" s="37">
        <f t="shared" si="1"/>
        <v>0.62142857142857144</v>
      </c>
      <c r="H52">
        <v>18</v>
      </c>
      <c r="J52">
        <v>18</v>
      </c>
    </row>
    <row r="53" spans="1:17" x14ac:dyDescent="0.25">
      <c r="A53" s="2">
        <v>92</v>
      </c>
      <c r="B53" t="s">
        <v>157</v>
      </c>
      <c r="C53" t="s">
        <v>161</v>
      </c>
      <c r="D53" t="s">
        <v>153</v>
      </c>
      <c r="E53">
        <f>VLOOKUP(A53,'Results entry'!A:B,2,FALSE)</f>
        <v>173</v>
      </c>
      <c r="F53">
        <f>VLOOKUP(A53,'Results entry'!A:C,3,FALSE)</f>
        <v>50</v>
      </c>
      <c r="G53" s="37">
        <f t="shared" si="1"/>
        <v>0.61785714285714288</v>
      </c>
      <c r="H53">
        <v>19</v>
      </c>
      <c r="J53">
        <v>19</v>
      </c>
    </row>
    <row r="54" spans="1:17" x14ac:dyDescent="0.25">
      <c r="A54" s="2">
        <v>79</v>
      </c>
      <c r="B54" t="s">
        <v>202</v>
      </c>
      <c r="C54" t="s">
        <v>206</v>
      </c>
      <c r="D54" t="s">
        <v>198</v>
      </c>
      <c r="E54">
        <f>VLOOKUP(A54,'Results entry'!A:B,2,FALSE)</f>
        <v>172.5</v>
      </c>
      <c r="F54">
        <f>VLOOKUP(A54,'Results entry'!A:C,3,FALSE)</f>
        <v>51</v>
      </c>
      <c r="G54" s="37">
        <f t="shared" si="1"/>
        <v>0.6160714285714286</v>
      </c>
      <c r="H54">
        <v>20</v>
      </c>
      <c r="J54">
        <v>20</v>
      </c>
    </row>
    <row r="55" spans="1:17" x14ac:dyDescent="0.25">
      <c r="A55" s="2">
        <v>198</v>
      </c>
      <c r="B55" t="s">
        <v>85</v>
      </c>
      <c r="C55" t="s">
        <v>86</v>
      </c>
      <c r="D55" t="s">
        <v>81</v>
      </c>
      <c r="E55">
        <f>VLOOKUP(A55,'Results entry'!A:B,2,FALSE)</f>
        <v>172.5</v>
      </c>
      <c r="F55">
        <f>VLOOKUP(A55,'Results entry'!A:C,3,FALSE)</f>
        <v>48</v>
      </c>
      <c r="G55" s="37">
        <f t="shared" si="1"/>
        <v>0.6160714285714286</v>
      </c>
      <c r="H55">
        <v>21</v>
      </c>
      <c r="J55">
        <v>21</v>
      </c>
    </row>
    <row r="56" spans="1:17" x14ac:dyDescent="0.25">
      <c r="A56" s="2">
        <v>89</v>
      </c>
      <c r="B56" t="s">
        <v>41</v>
      </c>
      <c r="C56" t="s">
        <v>45</v>
      </c>
      <c r="D56" t="s">
        <v>37</v>
      </c>
      <c r="E56">
        <f>VLOOKUP(A56,'Results entry'!A:B,2,FALSE)</f>
        <v>167</v>
      </c>
      <c r="F56">
        <f>VLOOKUP(A56,'Results entry'!A:C,3,FALSE)</f>
        <v>49</v>
      </c>
      <c r="G56" s="37">
        <f t="shared" si="1"/>
        <v>0.59642857142857142</v>
      </c>
      <c r="H56">
        <v>22</v>
      </c>
      <c r="J56">
        <v>22</v>
      </c>
    </row>
    <row r="57" spans="1:17" x14ac:dyDescent="0.25">
      <c r="A57" s="2">
        <v>195</v>
      </c>
      <c r="B57" t="s">
        <v>214</v>
      </c>
      <c r="C57" t="s">
        <v>215</v>
      </c>
      <c r="D57" t="s">
        <v>207</v>
      </c>
      <c r="E57">
        <f>VLOOKUP(A57,'Results entry'!A:B,2,FALSE)</f>
        <v>160.5</v>
      </c>
      <c r="F57">
        <f>VLOOKUP(A57,'Results entry'!A:C,3,FALSE)</f>
        <v>47</v>
      </c>
      <c r="G57" s="37">
        <f t="shared" si="1"/>
        <v>0.57321428571428568</v>
      </c>
      <c r="H57">
        <v>23</v>
      </c>
      <c r="J57">
        <v>23</v>
      </c>
    </row>
    <row r="58" spans="1:17" x14ac:dyDescent="0.25">
      <c r="A58" s="2">
        <v>86</v>
      </c>
      <c r="B58" t="s">
        <v>219</v>
      </c>
      <c r="C58" t="s">
        <v>293</v>
      </c>
      <c r="D58" t="s">
        <v>216</v>
      </c>
      <c r="E58">
        <f>VLOOKUP(A58,'Results entry'!A:B,2,FALSE)</f>
        <v>159.5</v>
      </c>
      <c r="F58">
        <f>VLOOKUP(A58,'Results entry'!A:C,3,FALSE)</f>
        <v>46</v>
      </c>
      <c r="G58" s="37">
        <f t="shared" si="1"/>
        <v>0.56964285714285712</v>
      </c>
      <c r="H58">
        <v>24</v>
      </c>
      <c r="J58">
        <v>24</v>
      </c>
    </row>
    <row r="59" spans="1:17" x14ac:dyDescent="0.25">
      <c r="A59" s="2">
        <v>102</v>
      </c>
      <c r="B59" t="s">
        <v>166</v>
      </c>
      <c r="C59" t="s">
        <v>170</v>
      </c>
      <c r="D59" t="s">
        <v>162</v>
      </c>
      <c r="E59">
        <f>VLOOKUP(A59,'Results entry'!A:B,2,FALSE)</f>
        <v>153.5</v>
      </c>
      <c r="F59">
        <f>VLOOKUP(A59,'Results entry'!A:C,3,FALSE)</f>
        <v>45</v>
      </c>
      <c r="G59" s="37">
        <f t="shared" si="1"/>
        <v>0.54821428571428577</v>
      </c>
      <c r="H59">
        <v>25</v>
      </c>
      <c r="J59">
        <v>25</v>
      </c>
    </row>
    <row r="60" spans="1:17" x14ac:dyDescent="0.25">
      <c r="A60" s="2">
        <v>93</v>
      </c>
      <c r="B60" t="s">
        <v>76</v>
      </c>
      <c r="C60" t="s">
        <v>80</v>
      </c>
      <c r="D60" t="s">
        <v>81</v>
      </c>
      <c r="E60" t="s">
        <v>132</v>
      </c>
      <c r="F60" t="s">
        <v>132</v>
      </c>
      <c r="G60" s="37" t="s">
        <v>132</v>
      </c>
    </row>
    <row r="61" spans="1:17" x14ac:dyDescent="0.25">
      <c r="G61" s="37"/>
    </row>
    <row r="62" spans="1:17" ht="18.75" x14ac:dyDescent="0.3">
      <c r="A62" s="7" t="s">
        <v>271</v>
      </c>
      <c r="D62" s="10">
        <v>290</v>
      </c>
      <c r="G62" s="37"/>
      <c r="K62" s="41"/>
      <c r="L62" s="3"/>
      <c r="M62" s="3"/>
      <c r="N62" s="42"/>
      <c r="O62" s="3"/>
      <c r="Q62" s="37"/>
    </row>
    <row r="63" spans="1:17" ht="7.5" customHeight="1" x14ac:dyDescent="0.25">
      <c r="A63" s="8"/>
      <c r="B63" s="3"/>
      <c r="C63" s="3"/>
      <c r="D63" s="3"/>
      <c r="G63" s="37"/>
      <c r="K63" s="8"/>
      <c r="L63" s="3"/>
      <c r="M63" s="3"/>
      <c r="N63" s="3"/>
      <c r="O63" s="3"/>
      <c r="Q63" s="37"/>
    </row>
    <row r="64" spans="1:17" s="6" customFormat="1" x14ac:dyDescent="0.25">
      <c r="A64" s="9" t="s">
        <v>264</v>
      </c>
      <c r="B64" s="4" t="s">
        <v>0</v>
      </c>
      <c r="C64" s="4" t="s">
        <v>1</v>
      </c>
      <c r="D64" s="4" t="s">
        <v>3</v>
      </c>
      <c r="E64" s="6" t="s">
        <v>283</v>
      </c>
      <c r="F64" s="6" t="s">
        <v>282</v>
      </c>
      <c r="G64" s="36" t="s">
        <v>281</v>
      </c>
      <c r="H64" s="6" t="s">
        <v>284</v>
      </c>
      <c r="K64" s="12"/>
      <c r="L64" s="13"/>
      <c r="M64" s="13"/>
      <c r="N64" s="13"/>
      <c r="O64" s="13"/>
      <c r="Q64" s="36"/>
    </row>
    <row r="65" spans="1:17" x14ac:dyDescent="0.25">
      <c r="A65" s="2">
        <v>132</v>
      </c>
      <c r="B65" t="s">
        <v>19</v>
      </c>
      <c r="C65" t="s">
        <v>23</v>
      </c>
      <c r="D65" t="s">
        <v>18</v>
      </c>
      <c r="E65">
        <f>VLOOKUP(A65,'Results entry'!A:B,2,FALSE)</f>
        <v>223.5</v>
      </c>
      <c r="F65">
        <f>VLOOKUP(A65,'Results entry'!A:C,3,FALSE)</f>
        <v>80</v>
      </c>
      <c r="G65" s="37">
        <f t="shared" ref="G65:G91" si="2">E65/D$62</f>
        <v>0.77068965517241383</v>
      </c>
      <c r="H65">
        <v>1</v>
      </c>
      <c r="J65">
        <v>1</v>
      </c>
      <c r="K65" s="2"/>
      <c r="Q65" s="37"/>
    </row>
    <row r="66" spans="1:17" x14ac:dyDescent="0.25">
      <c r="A66" s="2">
        <v>152</v>
      </c>
      <c r="B66" t="s">
        <v>255</v>
      </c>
      <c r="C66" t="s">
        <v>256</v>
      </c>
      <c r="D66" t="s">
        <v>263</v>
      </c>
      <c r="E66">
        <f>VLOOKUP(A66,'Results entry'!A:B,2,FALSE)</f>
        <v>223.5</v>
      </c>
      <c r="F66">
        <f>VLOOKUP(A66,'Results entry'!A:C,3,FALSE)</f>
        <v>78</v>
      </c>
      <c r="G66" s="37">
        <f t="shared" si="2"/>
        <v>0.77068965517241383</v>
      </c>
      <c r="H66">
        <v>2</v>
      </c>
      <c r="J66">
        <v>2</v>
      </c>
      <c r="K66" s="2"/>
      <c r="Q66" s="37"/>
    </row>
    <row r="67" spans="1:17" x14ac:dyDescent="0.25">
      <c r="A67" s="2">
        <v>135</v>
      </c>
      <c r="B67" t="s">
        <v>171</v>
      </c>
      <c r="C67" t="s">
        <v>179</v>
      </c>
      <c r="D67" t="s">
        <v>187</v>
      </c>
      <c r="E67">
        <f>VLOOKUP(A67,'Results entry'!A:B,2,FALSE)</f>
        <v>221</v>
      </c>
      <c r="F67">
        <f>VLOOKUP(A67,'Results entry'!A:C,3,FALSE)</f>
        <v>79</v>
      </c>
      <c r="G67" s="37">
        <f t="shared" si="2"/>
        <v>0.76206896551724135</v>
      </c>
      <c r="H67">
        <v>3</v>
      </c>
      <c r="J67">
        <v>3</v>
      </c>
      <c r="K67" s="2"/>
      <c r="Q67" s="37"/>
    </row>
    <row r="68" spans="1:17" x14ac:dyDescent="0.25">
      <c r="A68" s="2">
        <v>158</v>
      </c>
      <c r="B68" t="s">
        <v>219</v>
      </c>
      <c r="C68" t="s">
        <v>222</v>
      </c>
      <c r="D68" t="s">
        <v>223</v>
      </c>
      <c r="E68">
        <f>VLOOKUP(A68,'Results entry'!A:B,2,FALSE)</f>
        <v>213</v>
      </c>
      <c r="F68">
        <f>VLOOKUP(A68,'Results entry'!A:C,3,FALSE)</f>
        <v>73</v>
      </c>
      <c r="G68" s="37">
        <f t="shared" si="2"/>
        <v>0.73448275862068968</v>
      </c>
      <c r="H68">
        <v>4</v>
      </c>
      <c r="J68">
        <v>4</v>
      </c>
      <c r="K68" s="2"/>
      <c r="Q68" s="37"/>
    </row>
    <row r="69" spans="1:17" x14ac:dyDescent="0.25">
      <c r="A69" s="2">
        <v>137</v>
      </c>
      <c r="B69" t="s">
        <v>38</v>
      </c>
      <c r="C69" t="s">
        <v>42</v>
      </c>
      <c r="D69" t="s">
        <v>37</v>
      </c>
      <c r="E69">
        <f>VLOOKUP(A69,'Results entry'!A:B,2,FALSE)</f>
        <v>211</v>
      </c>
      <c r="F69">
        <f>VLOOKUP(A69,'Results entry'!A:C,3,FALSE)</f>
        <v>75</v>
      </c>
      <c r="G69" s="37">
        <f t="shared" si="2"/>
        <v>0.72758620689655173</v>
      </c>
      <c r="H69">
        <v>5</v>
      </c>
      <c r="J69">
        <v>5</v>
      </c>
      <c r="K69" s="2"/>
      <c r="Q69" s="37"/>
    </row>
    <row r="70" spans="1:17" x14ac:dyDescent="0.25">
      <c r="A70" s="2">
        <v>136</v>
      </c>
      <c r="B70" t="s">
        <v>115</v>
      </c>
      <c r="C70" t="s">
        <v>119</v>
      </c>
      <c r="D70" t="s">
        <v>114</v>
      </c>
      <c r="E70">
        <f>VLOOKUP(A70,'Results entry'!A:B,2,FALSE)</f>
        <v>211</v>
      </c>
      <c r="F70">
        <f>VLOOKUP(A70,'Results entry'!A:C,3,FALSE)</f>
        <v>74</v>
      </c>
      <c r="G70" s="37">
        <f t="shared" si="2"/>
        <v>0.72758620689655173</v>
      </c>
      <c r="H70">
        <v>6</v>
      </c>
      <c r="J70">
        <v>6</v>
      </c>
      <c r="K70" s="2"/>
      <c r="Q70" s="37"/>
    </row>
    <row r="71" spans="1:17" x14ac:dyDescent="0.25">
      <c r="A71" s="2">
        <v>150</v>
      </c>
      <c r="B71" t="s">
        <v>290</v>
      </c>
      <c r="C71" t="s">
        <v>291</v>
      </c>
      <c r="D71" t="s">
        <v>162</v>
      </c>
      <c r="E71">
        <f>VLOOKUP(A71,'Results entry'!A:B,2,FALSE)</f>
        <v>201.5</v>
      </c>
      <c r="F71">
        <f>VLOOKUP(A71,'Results entry'!A:C,3,FALSE)</f>
        <v>68</v>
      </c>
      <c r="G71" s="37">
        <f t="shared" si="2"/>
        <v>0.69482758620689655</v>
      </c>
      <c r="H71">
        <v>7</v>
      </c>
      <c r="J71">
        <v>7</v>
      </c>
      <c r="K71" s="2"/>
      <c r="Q71" s="37"/>
    </row>
    <row r="72" spans="1:17" x14ac:dyDescent="0.25">
      <c r="A72" s="2">
        <v>138</v>
      </c>
      <c r="B72" t="s">
        <v>62</v>
      </c>
      <c r="C72" t="s">
        <v>63</v>
      </c>
      <c r="D72" t="s">
        <v>66</v>
      </c>
      <c r="E72">
        <f>VLOOKUP(A72,'Results entry'!A:B,2,FALSE)</f>
        <v>198</v>
      </c>
      <c r="F72">
        <f>VLOOKUP(A72,'Results entry'!A:C,3,FALSE)</f>
        <v>69</v>
      </c>
      <c r="G72" s="37">
        <f t="shared" si="2"/>
        <v>0.6827586206896552</v>
      </c>
      <c r="H72">
        <v>8</v>
      </c>
      <c r="J72">
        <v>8</v>
      </c>
      <c r="K72" s="2"/>
      <c r="Q72" s="37"/>
    </row>
    <row r="73" spans="1:17" x14ac:dyDescent="0.25">
      <c r="A73" s="2">
        <v>145</v>
      </c>
      <c r="B73" t="s">
        <v>29</v>
      </c>
      <c r="C73" t="s">
        <v>30</v>
      </c>
      <c r="D73" t="s">
        <v>36</v>
      </c>
      <c r="E73">
        <f>VLOOKUP(A73,'Results entry'!A:B,2,FALSE)</f>
        <v>198</v>
      </c>
      <c r="F73">
        <f>VLOOKUP(A73,'Results entry'!A:C,3,FALSE)</f>
        <v>69</v>
      </c>
      <c r="G73" s="37">
        <f t="shared" si="2"/>
        <v>0.6827586206896552</v>
      </c>
      <c r="H73">
        <v>9</v>
      </c>
      <c r="J73">
        <v>9</v>
      </c>
      <c r="K73" s="2"/>
      <c r="Q73" s="37"/>
    </row>
    <row r="74" spans="1:17" x14ac:dyDescent="0.25">
      <c r="A74" s="2">
        <v>159</v>
      </c>
      <c r="B74" t="s">
        <v>46</v>
      </c>
      <c r="C74" t="s">
        <v>49</v>
      </c>
      <c r="D74" t="s">
        <v>52</v>
      </c>
      <c r="E74">
        <f>VLOOKUP(A74,'Results entry'!A:B,2,FALSE)</f>
        <v>196</v>
      </c>
      <c r="F74">
        <f>VLOOKUP(A74,'Results entry'!A:C,3,FALSE)</f>
        <v>67</v>
      </c>
      <c r="G74" s="37">
        <f t="shared" si="2"/>
        <v>0.67586206896551726</v>
      </c>
      <c r="H74">
        <v>10</v>
      </c>
      <c r="J74">
        <v>10</v>
      </c>
      <c r="K74" s="2"/>
      <c r="Q74" s="37"/>
    </row>
    <row r="75" spans="1:17" x14ac:dyDescent="0.25">
      <c r="A75" s="2">
        <v>155</v>
      </c>
      <c r="B75" t="s">
        <v>230</v>
      </c>
      <c r="C75" t="s">
        <v>231</v>
      </c>
      <c r="D75" t="s">
        <v>232</v>
      </c>
      <c r="E75">
        <f>VLOOKUP(A75,'Results entry'!A:B,2,FALSE)</f>
        <v>193.5</v>
      </c>
      <c r="F75">
        <f>VLOOKUP(A75,'Results entry'!A:C,3,FALSE)</f>
        <v>67</v>
      </c>
      <c r="G75" s="37">
        <f t="shared" si="2"/>
        <v>0.66724137931034477</v>
      </c>
      <c r="H75">
        <v>11</v>
      </c>
      <c r="I75" t="s">
        <v>28</v>
      </c>
      <c r="K75" s="2"/>
      <c r="Q75" s="37"/>
    </row>
    <row r="76" spans="1:17" x14ac:dyDescent="0.25">
      <c r="A76" s="2">
        <v>139</v>
      </c>
      <c r="B76" t="s">
        <v>247</v>
      </c>
      <c r="C76" t="s">
        <v>252</v>
      </c>
      <c r="D76" t="s">
        <v>246</v>
      </c>
      <c r="E76">
        <f>VLOOKUP(A76,'Results entry'!A:B,2,FALSE)</f>
        <v>192</v>
      </c>
      <c r="F76">
        <f>VLOOKUP(A76,'Results entry'!A:C,3,FALSE)</f>
        <v>67</v>
      </c>
      <c r="G76" s="37">
        <f t="shared" si="2"/>
        <v>0.66206896551724137</v>
      </c>
      <c r="H76">
        <v>12</v>
      </c>
      <c r="J76">
        <v>11</v>
      </c>
      <c r="K76" s="2"/>
      <c r="Q76" s="37"/>
    </row>
    <row r="77" spans="1:17" x14ac:dyDescent="0.25">
      <c r="A77" s="2">
        <v>151</v>
      </c>
      <c r="B77" t="s">
        <v>208</v>
      </c>
      <c r="C77" t="s">
        <v>209</v>
      </c>
      <c r="D77" t="s">
        <v>207</v>
      </c>
      <c r="E77">
        <f>VLOOKUP(A77,'Results entry'!A:B,2,FALSE)</f>
        <v>191.5</v>
      </c>
      <c r="F77">
        <f>VLOOKUP(A77,'Results entry'!A:C,3,FALSE)</f>
        <v>67</v>
      </c>
      <c r="G77" s="37">
        <f t="shared" si="2"/>
        <v>0.66034482758620694</v>
      </c>
      <c r="H77">
        <v>13</v>
      </c>
      <c r="J77">
        <v>12</v>
      </c>
      <c r="K77" s="2"/>
      <c r="Q77" s="37"/>
    </row>
    <row r="78" spans="1:17" x14ac:dyDescent="0.25">
      <c r="A78" s="2">
        <v>146</v>
      </c>
      <c r="B78" t="s">
        <v>54</v>
      </c>
      <c r="C78" t="s">
        <v>58</v>
      </c>
      <c r="D78" t="s">
        <v>53</v>
      </c>
      <c r="E78">
        <f>VLOOKUP(A78,'Results entry'!A:B,2,FALSE)</f>
        <v>191.5</v>
      </c>
      <c r="F78">
        <f>VLOOKUP(A78,'Results entry'!A:C,3,FALSE)</f>
        <v>66</v>
      </c>
      <c r="G78" s="37">
        <f t="shared" si="2"/>
        <v>0.66034482758620694</v>
      </c>
      <c r="H78">
        <v>14</v>
      </c>
      <c r="J78">
        <v>13</v>
      </c>
      <c r="K78" s="2"/>
      <c r="Q78" s="37"/>
    </row>
    <row r="79" spans="1:17" x14ac:dyDescent="0.25">
      <c r="A79" s="2">
        <v>148</v>
      </c>
      <c r="B79" t="s">
        <v>124</v>
      </c>
      <c r="C79" t="s">
        <v>127</v>
      </c>
      <c r="D79" t="s">
        <v>123</v>
      </c>
      <c r="E79">
        <f>VLOOKUP(A79,'Results entry'!A:B,2,FALSE)</f>
        <v>191</v>
      </c>
      <c r="F79">
        <f>VLOOKUP(A79,'Results entry'!A:C,3,FALSE)</f>
        <v>66</v>
      </c>
      <c r="G79" s="37">
        <f t="shared" si="2"/>
        <v>0.6586206896551724</v>
      </c>
      <c r="H79">
        <v>15</v>
      </c>
      <c r="J79">
        <v>14</v>
      </c>
      <c r="K79" s="2"/>
      <c r="Q79" s="37"/>
    </row>
    <row r="80" spans="1:17" x14ac:dyDescent="0.25">
      <c r="A80" s="2">
        <v>160</v>
      </c>
      <c r="B80" t="s">
        <v>91</v>
      </c>
      <c r="C80" t="s">
        <v>92</v>
      </c>
      <c r="D80" t="s">
        <v>93</v>
      </c>
      <c r="E80">
        <f>VLOOKUP(A80,'Results entry'!A:B,2,FALSE)</f>
        <v>191</v>
      </c>
      <c r="F80">
        <f>VLOOKUP(A80,'Results entry'!A:C,3,FALSE)</f>
        <v>65</v>
      </c>
      <c r="G80" s="37">
        <f t="shared" si="2"/>
        <v>0.6586206896551724</v>
      </c>
      <c r="H80">
        <v>16</v>
      </c>
      <c r="J80">
        <v>15</v>
      </c>
      <c r="K80" s="2"/>
      <c r="Q80" s="37"/>
    </row>
    <row r="81" spans="1:17" x14ac:dyDescent="0.25">
      <c r="A81" s="2">
        <v>141</v>
      </c>
      <c r="B81" t="s">
        <v>73</v>
      </c>
      <c r="C81" t="s">
        <v>77</v>
      </c>
      <c r="D81" t="s">
        <v>81</v>
      </c>
      <c r="E81">
        <f>VLOOKUP(A81,'Results entry'!A:B,2,FALSE)</f>
        <v>190.5</v>
      </c>
      <c r="F81">
        <f>VLOOKUP(A81,'Results entry'!A:C,3,FALSE)</f>
        <v>65</v>
      </c>
      <c r="G81" s="37">
        <f t="shared" si="2"/>
        <v>0.65689655172413797</v>
      </c>
      <c r="H81">
        <v>17</v>
      </c>
      <c r="J81">
        <v>16</v>
      </c>
      <c r="K81" s="2"/>
      <c r="Q81" s="37"/>
    </row>
    <row r="82" spans="1:17" x14ac:dyDescent="0.25">
      <c r="A82" s="2">
        <v>133</v>
      </c>
      <c r="B82" t="s">
        <v>145</v>
      </c>
      <c r="C82" t="s">
        <v>149</v>
      </c>
      <c r="D82" t="s">
        <v>144</v>
      </c>
      <c r="E82">
        <f>VLOOKUP(A82,'Results entry'!A:B,2,FALSE)</f>
        <v>188</v>
      </c>
      <c r="F82">
        <f>VLOOKUP(A82,'Results entry'!A:C,3,FALSE)</f>
        <v>64</v>
      </c>
      <c r="G82" s="37">
        <f t="shared" si="2"/>
        <v>0.64827586206896548</v>
      </c>
      <c r="H82">
        <v>18</v>
      </c>
      <c r="J82">
        <v>17</v>
      </c>
      <c r="K82" s="2"/>
      <c r="Q82" s="37"/>
    </row>
    <row r="83" spans="1:17" x14ac:dyDescent="0.25">
      <c r="A83" s="2">
        <v>149</v>
      </c>
      <c r="B83" t="s">
        <v>175</v>
      </c>
      <c r="C83" t="s">
        <v>183</v>
      </c>
      <c r="D83" t="s">
        <v>188</v>
      </c>
      <c r="E83">
        <f>VLOOKUP(A83,'Results entry'!A:B,2,FALSE)</f>
        <v>186.5</v>
      </c>
      <c r="F83">
        <f>VLOOKUP(A83,'Results entry'!A:C,3,FALSE)</f>
        <v>64</v>
      </c>
      <c r="G83" s="37">
        <f t="shared" si="2"/>
        <v>0.64310344827586208</v>
      </c>
      <c r="H83">
        <v>19</v>
      </c>
      <c r="J83">
        <v>18</v>
      </c>
      <c r="K83" s="2"/>
      <c r="Q83" s="37"/>
    </row>
    <row r="84" spans="1:17" x14ac:dyDescent="0.25">
      <c r="A84" s="2">
        <v>143</v>
      </c>
      <c r="B84" t="s">
        <v>287</v>
      </c>
      <c r="C84" t="s">
        <v>288</v>
      </c>
      <c r="D84" t="s">
        <v>16</v>
      </c>
      <c r="E84">
        <f>VLOOKUP(A84,'Results entry'!A:B,2,FALSE)</f>
        <v>183.5</v>
      </c>
      <c r="F84">
        <f>VLOOKUP(A84,'Results entry'!A:C,3,FALSE)</f>
        <v>67</v>
      </c>
      <c r="G84" s="37">
        <f t="shared" si="2"/>
        <v>0.63275862068965516</v>
      </c>
      <c r="H84" t="s">
        <v>289</v>
      </c>
      <c r="I84" t="s">
        <v>28</v>
      </c>
      <c r="K84" s="2"/>
      <c r="Q84" s="37"/>
    </row>
    <row r="85" spans="1:17" x14ac:dyDescent="0.25">
      <c r="A85" s="2">
        <v>153</v>
      </c>
      <c r="B85" t="s">
        <v>100</v>
      </c>
      <c r="C85" t="s">
        <v>107</v>
      </c>
      <c r="D85" t="s">
        <v>98</v>
      </c>
      <c r="E85">
        <f>VLOOKUP(A85,'Results entry'!A:B,2,FALSE)</f>
        <v>183</v>
      </c>
      <c r="F85">
        <f>VLOOKUP(A85,'Results entry'!A:C,3,FALSE)</f>
        <v>63</v>
      </c>
      <c r="G85" s="37">
        <f t="shared" si="2"/>
        <v>0.63103448275862073</v>
      </c>
      <c r="H85">
        <v>20</v>
      </c>
      <c r="J85">
        <v>19</v>
      </c>
      <c r="K85" s="2"/>
      <c r="Q85" s="37"/>
    </row>
    <row r="86" spans="1:17" x14ac:dyDescent="0.25">
      <c r="A86" s="2">
        <v>154</v>
      </c>
      <c r="B86" t="s">
        <v>233</v>
      </c>
      <c r="C86" t="s">
        <v>234</v>
      </c>
      <c r="D86" t="s">
        <v>232</v>
      </c>
      <c r="E86">
        <f>VLOOKUP(A86,'Results entry'!A:B,2,FALSE)</f>
        <v>182</v>
      </c>
      <c r="F86">
        <f>VLOOKUP(A86,'Results entry'!A:C,3,FALSE)</f>
        <v>62</v>
      </c>
      <c r="G86" s="37">
        <f t="shared" si="2"/>
        <v>0.62758620689655176</v>
      </c>
      <c r="H86">
        <v>21</v>
      </c>
      <c r="I86" t="s">
        <v>28</v>
      </c>
      <c r="K86" s="2"/>
      <c r="Q86" s="37"/>
    </row>
    <row r="87" spans="1:17" x14ac:dyDescent="0.25">
      <c r="A87" s="2">
        <v>131</v>
      </c>
      <c r="B87" t="s">
        <v>103</v>
      </c>
      <c r="C87" t="s">
        <v>110</v>
      </c>
      <c r="D87" t="s">
        <v>99</v>
      </c>
      <c r="E87">
        <f>VLOOKUP(A87,'Results entry'!A:B,2,FALSE)</f>
        <v>180</v>
      </c>
      <c r="F87">
        <f>VLOOKUP(A87,'Results entry'!A:C,3,FALSE)</f>
        <v>62</v>
      </c>
      <c r="G87" s="37">
        <f t="shared" si="2"/>
        <v>0.62068965517241381</v>
      </c>
      <c r="H87">
        <v>22</v>
      </c>
      <c r="J87">
        <v>20</v>
      </c>
      <c r="K87" s="2"/>
      <c r="Q87" s="37"/>
    </row>
    <row r="88" spans="1:17" x14ac:dyDescent="0.25">
      <c r="A88" s="2">
        <v>130</v>
      </c>
      <c r="B88" t="s">
        <v>199</v>
      </c>
      <c r="C88" t="s">
        <v>203</v>
      </c>
      <c r="D88" t="s">
        <v>198</v>
      </c>
      <c r="E88">
        <f>VLOOKUP(A88,'Results entry'!A:B,2,FALSE)</f>
        <v>180</v>
      </c>
      <c r="F88">
        <f>VLOOKUP(A88,'Results entry'!A:C,3,FALSE)</f>
        <v>62</v>
      </c>
      <c r="G88" s="37">
        <f t="shared" si="2"/>
        <v>0.62068965517241381</v>
      </c>
      <c r="H88">
        <v>23</v>
      </c>
      <c r="J88">
        <v>21</v>
      </c>
      <c r="K88" s="2"/>
      <c r="Q88" s="37"/>
    </row>
    <row r="89" spans="1:17" x14ac:dyDescent="0.25">
      <c r="A89" s="2">
        <v>142</v>
      </c>
      <c r="B89" t="s">
        <v>189</v>
      </c>
      <c r="C89" t="s">
        <v>190</v>
      </c>
      <c r="D89" t="s">
        <v>197</v>
      </c>
      <c r="E89">
        <f>VLOOKUP(A89,'Results entry'!A:B,2,FALSE)</f>
        <v>177.5</v>
      </c>
      <c r="F89">
        <f>VLOOKUP(A89,'Results entry'!A:C,3,FALSE)</f>
        <v>63</v>
      </c>
      <c r="G89" s="37">
        <f t="shared" si="2"/>
        <v>0.61206896551724133</v>
      </c>
      <c r="H89">
        <v>24</v>
      </c>
      <c r="J89">
        <v>22</v>
      </c>
      <c r="K89" s="2"/>
      <c r="Q89" s="37"/>
    </row>
    <row r="90" spans="1:17" x14ac:dyDescent="0.25">
      <c r="A90" s="2">
        <v>134</v>
      </c>
      <c r="B90" t="s">
        <v>217</v>
      </c>
      <c r="C90" t="s">
        <v>220</v>
      </c>
      <c r="D90" t="s">
        <v>216</v>
      </c>
      <c r="E90">
        <f>VLOOKUP(A90,'Results entry'!A:B,2,FALSE)</f>
        <v>170</v>
      </c>
      <c r="F90">
        <f>VLOOKUP(A90,'Results entry'!A:C,3,FALSE)</f>
        <v>57</v>
      </c>
      <c r="G90" s="37">
        <f t="shared" si="2"/>
        <v>0.58620689655172409</v>
      </c>
      <c r="H90">
        <v>25</v>
      </c>
      <c r="J90">
        <v>23</v>
      </c>
      <c r="K90" s="2"/>
      <c r="Q90" s="37"/>
    </row>
    <row r="91" spans="1:17" x14ac:dyDescent="0.25">
      <c r="A91" s="2">
        <v>140</v>
      </c>
      <c r="B91" t="s">
        <v>154</v>
      </c>
      <c r="C91" t="s">
        <v>158</v>
      </c>
      <c r="D91" t="s">
        <v>153</v>
      </c>
      <c r="E91">
        <f>VLOOKUP(A91,'Results entry'!A:B,2,FALSE)</f>
        <v>167.5</v>
      </c>
      <c r="F91">
        <f>VLOOKUP(A91,'Results entry'!A:C,3,FALSE)</f>
        <v>60</v>
      </c>
      <c r="G91" s="37">
        <f t="shared" si="2"/>
        <v>0.57758620689655171</v>
      </c>
      <c r="H91">
        <v>26</v>
      </c>
      <c r="J91">
        <v>24</v>
      </c>
      <c r="K91" s="2"/>
      <c r="Q91" s="37"/>
    </row>
    <row r="92" spans="1:17" x14ac:dyDescent="0.25">
      <c r="A92" s="2">
        <v>144</v>
      </c>
      <c r="B92" t="s">
        <v>133</v>
      </c>
      <c r="C92" t="s">
        <v>134</v>
      </c>
      <c r="D92" t="s">
        <v>141</v>
      </c>
      <c r="E92" t="s">
        <v>132</v>
      </c>
      <c r="F92" t="s">
        <v>132</v>
      </c>
      <c r="G92" s="37" t="s">
        <v>132</v>
      </c>
      <c r="K92" s="2"/>
      <c r="Q92" s="37"/>
    </row>
    <row r="93" spans="1:17" x14ac:dyDescent="0.25">
      <c r="A93" s="2">
        <v>157</v>
      </c>
      <c r="B93" t="s">
        <v>82</v>
      </c>
      <c r="C93" t="s">
        <v>87</v>
      </c>
      <c r="D93" t="s">
        <v>90</v>
      </c>
      <c r="E93" t="s">
        <v>132</v>
      </c>
      <c r="F93" t="s">
        <v>132</v>
      </c>
      <c r="G93" s="37" t="s">
        <v>132</v>
      </c>
      <c r="K93" s="2"/>
      <c r="Q93" s="37"/>
    </row>
    <row r="94" spans="1:17" x14ac:dyDescent="0.25">
      <c r="G94" s="37"/>
      <c r="K94" s="2"/>
      <c r="Q94" s="37"/>
    </row>
    <row r="95" spans="1:17" ht="18.75" x14ac:dyDescent="0.3">
      <c r="A95" s="7" t="s">
        <v>272</v>
      </c>
      <c r="D95" s="10">
        <v>220</v>
      </c>
      <c r="G95" s="37"/>
    </row>
    <row r="96" spans="1:17" ht="7.5" customHeight="1" x14ac:dyDescent="0.25">
      <c r="A96" s="8"/>
      <c r="B96" s="3"/>
      <c r="C96" s="3"/>
      <c r="D96" s="3"/>
      <c r="G96" s="37"/>
    </row>
    <row r="97" spans="1:10" s="6" customFormat="1" x14ac:dyDescent="0.25">
      <c r="A97" s="9" t="s">
        <v>264</v>
      </c>
      <c r="B97" s="4" t="s">
        <v>0</v>
      </c>
      <c r="C97" s="4" t="s">
        <v>1</v>
      </c>
      <c r="D97" s="4" t="s">
        <v>3</v>
      </c>
      <c r="E97" s="6" t="s">
        <v>283</v>
      </c>
      <c r="F97" s="6" t="s">
        <v>282</v>
      </c>
      <c r="G97" s="36" t="s">
        <v>281</v>
      </c>
      <c r="H97" s="6" t="s">
        <v>284</v>
      </c>
    </row>
    <row r="98" spans="1:10" x14ac:dyDescent="0.25">
      <c r="A98" s="2">
        <v>175</v>
      </c>
      <c r="B98" t="s">
        <v>9</v>
      </c>
      <c r="C98" t="s">
        <v>13</v>
      </c>
      <c r="D98" t="s">
        <v>16</v>
      </c>
      <c r="E98">
        <f>VLOOKUP(A98,'Results entry'!A:B,2,FALSE)</f>
        <v>170.5</v>
      </c>
      <c r="F98">
        <f>VLOOKUP(A98,'Results entry'!A:C,3,FALSE)</f>
        <v>79</v>
      </c>
      <c r="G98" s="37">
        <f t="shared" ref="G98:G125" si="3">E98/D$95</f>
        <v>0.77500000000000002</v>
      </c>
      <c r="H98">
        <v>1</v>
      </c>
      <c r="J98">
        <v>1</v>
      </c>
    </row>
    <row r="99" spans="1:10" x14ac:dyDescent="0.25">
      <c r="A99" s="2">
        <v>167</v>
      </c>
      <c r="B99" t="s">
        <v>172</v>
      </c>
      <c r="C99" t="s">
        <v>180</v>
      </c>
      <c r="D99" t="s">
        <v>187</v>
      </c>
      <c r="E99">
        <f>VLOOKUP(A99,'Results entry'!A:B,2,FALSE)</f>
        <v>167.5</v>
      </c>
      <c r="F99">
        <f>VLOOKUP(A99,'Results entry'!A:C,3,FALSE)</f>
        <v>77</v>
      </c>
      <c r="G99" s="37">
        <f t="shared" si="3"/>
        <v>0.76136363636363635</v>
      </c>
      <c r="H99">
        <v>2</v>
      </c>
      <c r="J99">
        <v>2</v>
      </c>
    </row>
    <row r="100" spans="1:10" x14ac:dyDescent="0.25">
      <c r="A100" s="2">
        <v>184</v>
      </c>
      <c r="B100" t="s">
        <v>257</v>
      </c>
      <c r="C100" t="s">
        <v>258</v>
      </c>
      <c r="D100" t="s">
        <v>263</v>
      </c>
      <c r="E100">
        <f>VLOOKUP(A100,'Results entry'!A:B,2,FALSE)</f>
        <v>159</v>
      </c>
      <c r="F100">
        <f>VLOOKUP(A100,'Results entry'!A:C,3,FALSE)</f>
        <v>75</v>
      </c>
      <c r="G100" s="37">
        <f t="shared" si="3"/>
        <v>0.72272727272727277</v>
      </c>
      <c r="H100">
        <v>3</v>
      </c>
      <c r="J100">
        <v>3</v>
      </c>
    </row>
    <row r="101" spans="1:10" x14ac:dyDescent="0.25">
      <c r="A101" s="2">
        <v>164</v>
      </c>
      <c r="B101" t="s">
        <v>20</v>
      </c>
      <c r="C101" t="s">
        <v>24</v>
      </c>
      <c r="D101" t="s">
        <v>18</v>
      </c>
      <c r="E101">
        <f>VLOOKUP(A101,'Results entry'!A:B,2,FALSE)</f>
        <v>157.5</v>
      </c>
      <c r="F101">
        <f>VLOOKUP(A101,'Results entry'!A:C,3,FALSE)</f>
        <v>73</v>
      </c>
      <c r="G101" s="37">
        <f t="shared" si="3"/>
        <v>0.71590909090909094</v>
      </c>
      <c r="H101">
        <v>4</v>
      </c>
      <c r="J101">
        <v>4</v>
      </c>
    </row>
    <row r="102" spans="1:10" x14ac:dyDescent="0.25">
      <c r="A102" s="2">
        <v>162</v>
      </c>
      <c r="B102" t="s">
        <v>200</v>
      </c>
      <c r="C102" t="s">
        <v>204</v>
      </c>
      <c r="D102" t="s">
        <v>198</v>
      </c>
      <c r="E102">
        <f>VLOOKUP(A102,'Results entry'!A:B,2,FALSE)</f>
        <v>150.5</v>
      </c>
      <c r="F102">
        <f>VLOOKUP(A102,'Results entry'!A:C,3,FALSE)</f>
        <v>70</v>
      </c>
      <c r="G102" s="37">
        <f t="shared" si="3"/>
        <v>0.68409090909090908</v>
      </c>
      <c r="H102">
        <v>5</v>
      </c>
      <c r="J102">
        <v>5</v>
      </c>
    </row>
    <row r="103" spans="1:10" x14ac:dyDescent="0.25">
      <c r="A103" s="2">
        <v>186</v>
      </c>
      <c r="B103" t="s">
        <v>240</v>
      </c>
      <c r="C103" t="s">
        <v>241</v>
      </c>
      <c r="D103" t="s">
        <v>239</v>
      </c>
      <c r="E103">
        <f>VLOOKUP(A103,'Results entry'!A:B,2,FALSE)</f>
        <v>150</v>
      </c>
      <c r="F103">
        <f>VLOOKUP(A103,'Results entry'!A:C,3,FALSE)</f>
        <v>67</v>
      </c>
      <c r="G103" s="37">
        <f t="shared" si="3"/>
        <v>0.68181818181818177</v>
      </c>
      <c r="H103">
        <v>6</v>
      </c>
      <c r="I103" t="s">
        <v>28</v>
      </c>
    </row>
    <row r="104" spans="1:10" x14ac:dyDescent="0.25">
      <c r="A104" s="2">
        <v>180</v>
      </c>
      <c r="B104" t="s">
        <v>125</v>
      </c>
      <c r="C104" t="s">
        <v>128</v>
      </c>
      <c r="D104" t="s">
        <v>114</v>
      </c>
      <c r="E104">
        <f>VLOOKUP(A104,'Results entry'!A:B,2,FALSE)</f>
        <v>147.5</v>
      </c>
      <c r="F104">
        <f>VLOOKUP(A104,'Results entry'!A:C,3,FALSE)</f>
        <v>66</v>
      </c>
      <c r="G104" s="37">
        <f t="shared" si="3"/>
        <v>0.67045454545454541</v>
      </c>
      <c r="H104">
        <v>7</v>
      </c>
      <c r="J104">
        <v>6</v>
      </c>
    </row>
    <row r="105" spans="1:10" x14ac:dyDescent="0.25">
      <c r="A105" s="2">
        <v>189</v>
      </c>
      <c r="B105" t="s">
        <v>83</v>
      </c>
      <c r="C105" t="s">
        <v>88</v>
      </c>
      <c r="D105" t="s">
        <v>81</v>
      </c>
      <c r="E105">
        <f>VLOOKUP(A105,'Results entry'!A:B,2,FALSE)</f>
        <v>147</v>
      </c>
      <c r="F105">
        <f>VLOOKUP(A105,'Results entry'!A:C,3,FALSE)</f>
        <v>68</v>
      </c>
      <c r="G105" s="37">
        <f t="shared" si="3"/>
        <v>0.66818181818181821</v>
      </c>
      <c r="H105">
        <v>8</v>
      </c>
      <c r="J105">
        <v>7</v>
      </c>
    </row>
    <row r="106" spans="1:10" x14ac:dyDescent="0.25">
      <c r="A106" s="2">
        <v>165</v>
      </c>
      <c r="B106" t="s">
        <v>146</v>
      </c>
      <c r="C106" t="s">
        <v>150</v>
      </c>
      <c r="D106" t="s">
        <v>144</v>
      </c>
      <c r="E106">
        <f>VLOOKUP(A106,'Results entry'!A:B,2,FALSE)</f>
        <v>144.5</v>
      </c>
      <c r="F106">
        <f>VLOOKUP(A106,'Results entry'!A:C,3,FALSE)</f>
        <v>68</v>
      </c>
      <c r="G106" s="37">
        <f t="shared" si="3"/>
        <v>0.65681818181818186</v>
      </c>
      <c r="H106">
        <v>9</v>
      </c>
      <c r="J106">
        <v>8</v>
      </c>
    </row>
    <row r="107" spans="1:10" x14ac:dyDescent="0.25">
      <c r="A107" s="2">
        <v>190</v>
      </c>
      <c r="B107" t="s">
        <v>225</v>
      </c>
      <c r="C107" t="s">
        <v>235</v>
      </c>
      <c r="D107" t="s">
        <v>223</v>
      </c>
      <c r="E107">
        <f>VLOOKUP(A107,'Results entry'!A:B,2,FALSE)</f>
        <v>143.5</v>
      </c>
      <c r="F107">
        <f>VLOOKUP(A107,'Results entry'!A:C,3,FALSE)</f>
        <v>66</v>
      </c>
      <c r="G107" s="37">
        <f t="shared" si="3"/>
        <v>0.65227272727272723</v>
      </c>
      <c r="H107">
        <v>10</v>
      </c>
      <c r="J107">
        <v>9</v>
      </c>
    </row>
    <row r="108" spans="1:10" x14ac:dyDescent="0.25">
      <c r="A108" s="2">
        <v>169</v>
      </c>
      <c r="B108" t="s">
        <v>39</v>
      </c>
      <c r="C108" t="s">
        <v>43</v>
      </c>
      <c r="D108" t="s">
        <v>37</v>
      </c>
      <c r="E108">
        <f>VLOOKUP(A108,'Results entry'!A:B,2,FALSE)</f>
        <v>141.5</v>
      </c>
      <c r="F108">
        <f>VLOOKUP(A108,'Results entry'!A:C,3,FALSE)</f>
        <v>67</v>
      </c>
      <c r="G108" s="37">
        <f t="shared" si="3"/>
        <v>0.64318181818181819</v>
      </c>
      <c r="H108">
        <v>11</v>
      </c>
      <c r="J108">
        <v>10</v>
      </c>
    </row>
    <row r="109" spans="1:10" x14ac:dyDescent="0.25">
      <c r="A109" s="2">
        <v>170</v>
      </c>
      <c r="B109" t="s">
        <v>67</v>
      </c>
      <c r="C109" t="s">
        <v>70</v>
      </c>
      <c r="D109" t="s">
        <v>66</v>
      </c>
      <c r="E109">
        <f>VLOOKUP(A109,'Results entry'!A:B,2,FALSE)</f>
        <v>141.5</v>
      </c>
      <c r="F109">
        <f>VLOOKUP(A109,'Results entry'!A:C,3,FALSE)</f>
        <v>66</v>
      </c>
      <c r="G109" s="37">
        <f t="shared" si="3"/>
        <v>0.64318181818181819</v>
      </c>
      <c r="H109">
        <v>12</v>
      </c>
      <c r="J109">
        <v>11</v>
      </c>
    </row>
    <row r="110" spans="1:10" x14ac:dyDescent="0.25">
      <c r="A110" s="2">
        <v>194</v>
      </c>
      <c r="B110" t="s">
        <v>244</v>
      </c>
      <c r="C110" t="s">
        <v>245</v>
      </c>
      <c r="D110" t="s">
        <v>239</v>
      </c>
      <c r="E110">
        <f>VLOOKUP(A110,'Results entry'!A:B,2,FALSE)</f>
        <v>141</v>
      </c>
      <c r="F110">
        <f>VLOOKUP(A110,'Results entry'!A:C,3,FALSE)</f>
        <v>65</v>
      </c>
      <c r="G110" s="37">
        <f t="shared" si="3"/>
        <v>0.64090909090909087</v>
      </c>
      <c r="H110">
        <v>13</v>
      </c>
      <c r="I110" t="s">
        <v>28</v>
      </c>
    </row>
    <row r="111" spans="1:10" x14ac:dyDescent="0.25">
      <c r="A111" s="2">
        <v>192</v>
      </c>
      <c r="B111" t="s">
        <v>64</v>
      </c>
      <c r="C111" t="s">
        <v>65</v>
      </c>
      <c r="D111" t="s">
        <v>66</v>
      </c>
      <c r="E111">
        <f>VLOOKUP(A111,'Results entry'!A:B,2,FALSE)</f>
        <v>140.5</v>
      </c>
      <c r="F111">
        <f>VLOOKUP(A111,'Results entry'!A:C,3,FALSE)</f>
        <v>64</v>
      </c>
      <c r="G111" s="37">
        <f t="shared" si="3"/>
        <v>0.63863636363636367</v>
      </c>
      <c r="H111">
        <v>14</v>
      </c>
      <c r="I111" t="s">
        <v>28</v>
      </c>
    </row>
    <row r="112" spans="1:10" x14ac:dyDescent="0.25">
      <c r="A112" s="2">
        <v>183</v>
      </c>
      <c r="B112" t="s">
        <v>210</v>
      </c>
      <c r="C112" t="s">
        <v>211</v>
      </c>
      <c r="D112" t="s">
        <v>207</v>
      </c>
      <c r="E112">
        <f>VLOOKUP(A112,'Results entry'!A:B,2,FALSE)</f>
        <v>140.5</v>
      </c>
      <c r="F112">
        <f>VLOOKUP(A112,'Results entry'!A:C,3,FALSE)</f>
        <v>63</v>
      </c>
      <c r="G112" s="37">
        <f t="shared" si="3"/>
        <v>0.63863636363636367</v>
      </c>
      <c r="H112">
        <v>15</v>
      </c>
      <c r="J112">
        <v>12</v>
      </c>
    </row>
    <row r="113" spans="1:10" x14ac:dyDescent="0.25">
      <c r="A113" s="2">
        <v>177</v>
      </c>
      <c r="B113" t="s">
        <v>31</v>
      </c>
      <c r="C113" t="s">
        <v>32</v>
      </c>
      <c r="D113" t="s">
        <v>36</v>
      </c>
      <c r="E113">
        <f>VLOOKUP(A113,'Results entry'!A:B,2,FALSE)</f>
        <v>139.5</v>
      </c>
      <c r="F113">
        <f>VLOOKUP(A113,'Results entry'!A:C,3,FALSE)</f>
        <v>65</v>
      </c>
      <c r="G113" s="37">
        <f t="shared" si="3"/>
        <v>0.63409090909090904</v>
      </c>
      <c r="H113">
        <v>16</v>
      </c>
      <c r="J113">
        <v>13</v>
      </c>
    </row>
    <row r="114" spans="1:10" x14ac:dyDescent="0.25">
      <c r="A114" s="2">
        <v>182</v>
      </c>
      <c r="B114" t="s">
        <v>164</v>
      </c>
      <c r="C114" t="s">
        <v>168</v>
      </c>
      <c r="D114" t="s">
        <v>162</v>
      </c>
      <c r="E114">
        <f>VLOOKUP(A114,'Results entry'!A:B,2,FALSE)</f>
        <v>139.5</v>
      </c>
      <c r="F114">
        <f>VLOOKUP(A114,'Results entry'!A:C,3,FALSE)</f>
        <v>63</v>
      </c>
      <c r="G114" s="37">
        <f t="shared" si="3"/>
        <v>0.63409090909090904</v>
      </c>
      <c r="H114">
        <v>17</v>
      </c>
      <c r="J114">
        <v>14</v>
      </c>
    </row>
    <row r="115" spans="1:10" x14ac:dyDescent="0.25">
      <c r="A115" s="2">
        <v>181</v>
      </c>
      <c r="B115" t="s">
        <v>176</v>
      </c>
      <c r="C115" t="s">
        <v>186</v>
      </c>
      <c r="D115" t="s">
        <v>188</v>
      </c>
      <c r="E115">
        <f>VLOOKUP(A115,'Results entry'!A:B,2,FALSE)</f>
        <v>139</v>
      </c>
      <c r="F115">
        <f>VLOOKUP(A115,'Results entry'!A:C,3,FALSE)</f>
        <v>65</v>
      </c>
      <c r="G115" s="37">
        <f t="shared" si="3"/>
        <v>0.63181818181818183</v>
      </c>
      <c r="H115">
        <v>18</v>
      </c>
      <c r="J115">
        <v>15</v>
      </c>
    </row>
    <row r="116" spans="1:10" x14ac:dyDescent="0.25">
      <c r="A116" s="2">
        <v>178</v>
      </c>
      <c r="B116" t="s">
        <v>55</v>
      </c>
      <c r="C116" t="s">
        <v>59</v>
      </c>
      <c r="D116" t="s">
        <v>53</v>
      </c>
      <c r="E116">
        <f>VLOOKUP(A116,'Results entry'!A:B,2,FALSE)</f>
        <v>139</v>
      </c>
      <c r="F116">
        <f>VLOOKUP(A116,'Results entry'!A:C,3,FALSE)</f>
        <v>64</v>
      </c>
      <c r="G116" s="37">
        <f t="shared" si="3"/>
        <v>0.63181818181818183</v>
      </c>
      <c r="H116">
        <v>19</v>
      </c>
      <c r="J116">
        <v>16</v>
      </c>
    </row>
    <row r="117" spans="1:10" x14ac:dyDescent="0.25">
      <c r="A117" s="2">
        <v>174</v>
      </c>
      <c r="B117" t="s">
        <v>191</v>
      </c>
      <c r="C117" t="s">
        <v>192</v>
      </c>
      <c r="D117" t="s">
        <v>197</v>
      </c>
      <c r="E117">
        <f>VLOOKUP(A117,'Results entry'!A:B,2,FALSE)</f>
        <v>135.5</v>
      </c>
      <c r="F117">
        <f>VLOOKUP(A117,'Results entry'!A:C,3,FALSE)</f>
        <v>62</v>
      </c>
      <c r="G117" s="37">
        <f t="shared" si="3"/>
        <v>0.61590909090909096</v>
      </c>
      <c r="H117">
        <v>20</v>
      </c>
      <c r="J117">
        <v>17</v>
      </c>
    </row>
    <row r="118" spans="1:10" x14ac:dyDescent="0.25">
      <c r="A118" s="2">
        <v>176</v>
      </c>
      <c r="B118" t="s">
        <v>135</v>
      </c>
      <c r="C118" t="s">
        <v>136</v>
      </c>
      <c r="D118" t="s">
        <v>141</v>
      </c>
      <c r="E118">
        <f>VLOOKUP(A118,'Results entry'!A:B,2,FALSE)</f>
        <v>134</v>
      </c>
      <c r="F118">
        <f>VLOOKUP(A118,'Results entry'!A:C,3,FALSE)</f>
        <v>62</v>
      </c>
      <c r="G118" s="37">
        <f t="shared" si="3"/>
        <v>0.60909090909090913</v>
      </c>
      <c r="H118">
        <v>21</v>
      </c>
      <c r="J118">
        <v>18</v>
      </c>
    </row>
    <row r="119" spans="1:10" x14ac:dyDescent="0.25">
      <c r="A119" s="2">
        <v>172</v>
      </c>
      <c r="B119" t="s">
        <v>155</v>
      </c>
      <c r="C119" t="s">
        <v>159</v>
      </c>
      <c r="D119" t="s">
        <v>153</v>
      </c>
      <c r="E119">
        <f>VLOOKUP(A119,'Results entry'!A:B,2,FALSE)</f>
        <v>133.5</v>
      </c>
      <c r="F119">
        <f>VLOOKUP(A119,'Results entry'!A:C,3,FALSE)</f>
        <v>61</v>
      </c>
      <c r="G119" s="37">
        <f t="shared" si="3"/>
        <v>0.60681818181818181</v>
      </c>
      <c r="H119">
        <v>22</v>
      </c>
      <c r="J119">
        <v>19</v>
      </c>
    </row>
    <row r="120" spans="1:10" x14ac:dyDescent="0.25">
      <c r="A120" s="2">
        <v>191</v>
      </c>
      <c r="B120" t="s">
        <v>47</v>
      </c>
      <c r="C120" t="s">
        <v>50</v>
      </c>
      <c r="D120" t="s">
        <v>52</v>
      </c>
      <c r="E120">
        <f>VLOOKUP(A120,'Results entry'!A:B,2,FALSE)</f>
        <v>131.5</v>
      </c>
      <c r="F120">
        <f>VLOOKUP(A120,'Results entry'!A:C,3,FALSE)</f>
        <v>65</v>
      </c>
      <c r="G120" s="37">
        <f t="shared" si="3"/>
        <v>0.59772727272727277</v>
      </c>
      <c r="H120">
        <v>23</v>
      </c>
      <c r="J120">
        <v>20</v>
      </c>
    </row>
    <row r="121" spans="1:10" x14ac:dyDescent="0.25">
      <c r="A121" s="2">
        <v>187</v>
      </c>
      <c r="B121" t="s">
        <v>242</v>
      </c>
      <c r="C121" t="s">
        <v>243</v>
      </c>
      <c r="D121" t="s">
        <v>239</v>
      </c>
      <c r="E121">
        <f>VLOOKUP(A121,'Results entry'!A:B,2,FALSE)</f>
        <v>131</v>
      </c>
      <c r="F121">
        <f>VLOOKUP(A121,'Results entry'!A:C,3,FALSE)</f>
        <v>62</v>
      </c>
      <c r="G121" s="37">
        <f t="shared" si="3"/>
        <v>0.59545454545454546</v>
      </c>
      <c r="H121">
        <v>24</v>
      </c>
      <c r="I121" t="s">
        <v>28</v>
      </c>
    </row>
    <row r="122" spans="1:10" x14ac:dyDescent="0.25">
      <c r="A122" s="2">
        <v>185</v>
      </c>
      <c r="B122" t="s">
        <v>91</v>
      </c>
      <c r="C122" t="s">
        <v>92</v>
      </c>
      <c r="D122" t="s">
        <v>98</v>
      </c>
      <c r="E122">
        <f>VLOOKUP(A122,'Results entry'!A:B,2,FALSE)</f>
        <v>128</v>
      </c>
      <c r="F122">
        <f>VLOOKUP(A122,'Results entry'!A:C,3,FALSE)</f>
        <v>61</v>
      </c>
      <c r="G122" s="37">
        <f t="shared" si="3"/>
        <v>0.58181818181818179</v>
      </c>
      <c r="H122">
        <v>25</v>
      </c>
      <c r="J122">
        <v>21</v>
      </c>
    </row>
    <row r="123" spans="1:10" x14ac:dyDescent="0.25">
      <c r="A123" s="2">
        <v>166</v>
      </c>
      <c r="B123" t="s">
        <v>218</v>
      </c>
      <c r="C123" t="s">
        <v>221</v>
      </c>
      <c r="D123" t="s">
        <v>216</v>
      </c>
      <c r="E123">
        <f>VLOOKUP(A123,'Results entry'!A:B,2,FALSE)</f>
        <v>127.5</v>
      </c>
      <c r="F123">
        <f>VLOOKUP(A123,'Results entry'!A:C,3,FALSE)</f>
        <v>61</v>
      </c>
      <c r="G123" s="37">
        <f t="shared" si="3"/>
        <v>0.57954545454545459</v>
      </c>
      <c r="H123">
        <v>26</v>
      </c>
      <c r="J123">
        <v>22</v>
      </c>
    </row>
    <row r="124" spans="1:10" x14ac:dyDescent="0.25">
      <c r="A124" s="2">
        <v>193</v>
      </c>
      <c r="B124" t="s">
        <v>94</v>
      </c>
      <c r="C124" t="s">
        <v>96</v>
      </c>
      <c r="D124" t="s">
        <v>93</v>
      </c>
      <c r="E124">
        <f>VLOOKUP(A124,'Results entry'!A:B,2,FALSE)</f>
        <v>125.5</v>
      </c>
      <c r="F124">
        <f>VLOOKUP(A124,'Results entry'!A:C,3,FALSE)</f>
        <v>57</v>
      </c>
      <c r="G124" s="37">
        <f t="shared" si="3"/>
        <v>0.57045454545454544</v>
      </c>
      <c r="H124">
        <v>27</v>
      </c>
      <c r="J124">
        <v>23</v>
      </c>
    </row>
    <row r="125" spans="1:10" x14ac:dyDescent="0.25">
      <c r="A125" s="2">
        <v>171</v>
      </c>
      <c r="B125" t="s">
        <v>248</v>
      </c>
      <c r="C125" t="s">
        <v>253</v>
      </c>
      <c r="D125" t="s">
        <v>246</v>
      </c>
      <c r="E125">
        <f>VLOOKUP(A125,'Results entry'!A:B,2,FALSE)</f>
        <v>123.5</v>
      </c>
      <c r="F125">
        <f>VLOOKUP(A125,'Results entry'!A:C,3,FALSE)</f>
        <v>57</v>
      </c>
      <c r="G125" s="37">
        <f t="shared" si="3"/>
        <v>0.5613636363636364</v>
      </c>
      <c r="H125">
        <v>28</v>
      </c>
      <c r="J125">
        <v>24</v>
      </c>
    </row>
    <row r="126" spans="1:10" x14ac:dyDescent="0.25">
      <c r="A126" s="2">
        <v>163</v>
      </c>
      <c r="B126" t="s">
        <v>104</v>
      </c>
      <c r="C126" t="s">
        <v>111</v>
      </c>
      <c r="D126" t="s">
        <v>99</v>
      </c>
      <c r="E126" t="s">
        <v>132</v>
      </c>
      <c r="F126" t="s">
        <v>132</v>
      </c>
      <c r="G126" s="37" t="s">
        <v>132</v>
      </c>
    </row>
    <row r="127" spans="1:10" x14ac:dyDescent="0.25">
      <c r="A127" s="2">
        <v>168</v>
      </c>
      <c r="B127" t="s">
        <v>116</v>
      </c>
      <c r="C127" t="s">
        <v>120</v>
      </c>
      <c r="D127" t="s">
        <v>114</v>
      </c>
      <c r="E127" t="s">
        <v>132</v>
      </c>
      <c r="F127" t="s">
        <v>132</v>
      </c>
      <c r="G127" s="37" t="s">
        <v>132</v>
      </c>
    </row>
    <row r="128" spans="1:10" x14ac:dyDescent="0.25">
      <c r="A128" s="2">
        <v>173</v>
      </c>
      <c r="B128" t="s">
        <v>74</v>
      </c>
      <c r="C128" t="s">
        <v>78</v>
      </c>
      <c r="D128" t="s">
        <v>81</v>
      </c>
      <c r="E128" t="s">
        <v>132</v>
      </c>
      <c r="F128" t="s">
        <v>132</v>
      </c>
      <c r="G128" s="37" t="s">
        <v>132</v>
      </c>
    </row>
  </sheetData>
  <autoFilter ref="A3:D128"/>
  <sortState ref="A4:Q30">
    <sortCondition ref="H4:H30"/>
  </sortState>
  <pageMargins left="0.23622047244094491" right="0.23622047244094491" top="0.74803149606299213" bottom="0.74803149606299213" header="0.31496062992125984" footer="0.31496062992125984"/>
  <pageSetup paperSize="9" scale="77" fitToHeight="0" orientation="portrait" horizontalDpi="300" verticalDpi="300" r:id="rId1"/>
  <rowBreaks count="3" manualBreakCount="3">
    <brk id="31" max="16383" man="1"/>
    <brk id="61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workbookViewId="0">
      <selection activeCell="C10" sqref="C10"/>
    </sheetView>
  </sheetViews>
  <sheetFormatPr defaultRowHeight="15" x14ac:dyDescent="0.25"/>
  <cols>
    <col min="2" max="2" width="12.85546875" customWidth="1"/>
    <col min="3" max="3" width="12.5703125" customWidth="1"/>
  </cols>
  <sheetData>
    <row r="1" spans="1:3" x14ac:dyDescent="0.25">
      <c r="A1" t="s">
        <v>279</v>
      </c>
    </row>
    <row r="3" spans="1:3" x14ac:dyDescent="0.25">
      <c r="A3" t="s">
        <v>280</v>
      </c>
      <c r="B3" t="s">
        <v>283</v>
      </c>
      <c r="C3" t="s">
        <v>282</v>
      </c>
    </row>
    <row r="4" spans="1:3" x14ac:dyDescent="0.25">
      <c r="A4">
        <v>167</v>
      </c>
      <c r="B4">
        <v>167.5</v>
      </c>
      <c r="C4">
        <v>77</v>
      </c>
    </row>
    <row r="5" spans="1:3" x14ac:dyDescent="0.25">
      <c r="A5">
        <v>166</v>
      </c>
      <c r="B5">
        <v>127.5</v>
      </c>
      <c r="C5">
        <v>61</v>
      </c>
    </row>
    <row r="6" spans="1:3" x14ac:dyDescent="0.25">
      <c r="A6">
        <v>165</v>
      </c>
      <c r="B6">
        <v>144.5</v>
      </c>
      <c r="C6">
        <v>68</v>
      </c>
    </row>
    <row r="7" spans="1:3" x14ac:dyDescent="0.25">
      <c r="A7">
        <v>169</v>
      </c>
      <c r="B7">
        <v>141.5</v>
      </c>
      <c r="C7">
        <v>67</v>
      </c>
    </row>
    <row r="8" spans="1:3" x14ac:dyDescent="0.25">
      <c r="A8">
        <v>162</v>
      </c>
      <c r="B8">
        <v>150.5</v>
      </c>
      <c r="C8">
        <v>70</v>
      </c>
    </row>
    <row r="9" spans="1:3" x14ac:dyDescent="0.25">
      <c r="A9">
        <v>164</v>
      </c>
      <c r="B9">
        <v>157.5</v>
      </c>
      <c r="C9">
        <v>73</v>
      </c>
    </row>
    <row r="10" spans="1:3" x14ac:dyDescent="0.25">
      <c r="A10">
        <v>133</v>
      </c>
      <c r="B10">
        <v>188</v>
      </c>
      <c r="C10">
        <v>64</v>
      </c>
    </row>
    <row r="11" spans="1:3" x14ac:dyDescent="0.25">
      <c r="A11">
        <v>131</v>
      </c>
      <c r="B11">
        <v>180</v>
      </c>
      <c r="C11">
        <v>62</v>
      </c>
    </row>
    <row r="12" spans="1:3" x14ac:dyDescent="0.25">
      <c r="A12">
        <v>132</v>
      </c>
      <c r="B12">
        <v>223.5</v>
      </c>
      <c r="C12">
        <v>80</v>
      </c>
    </row>
    <row r="13" spans="1:3" x14ac:dyDescent="0.25">
      <c r="A13">
        <v>134</v>
      </c>
      <c r="B13">
        <v>170</v>
      </c>
      <c r="C13">
        <v>57</v>
      </c>
    </row>
    <row r="14" spans="1:3" x14ac:dyDescent="0.25">
      <c r="A14">
        <v>135</v>
      </c>
      <c r="B14">
        <v>221</v>
      </c>
      <c r="C14">
        <v>79</v>
      </c>
    </row>
    <row r="15" spans="1:3" x14ac:dyDescent="0.25">
      <c r="A15">
        <v>136</v>
      </c>
      <c r="B15">
        <v>211</v>
      </c>
      <c r="C15">
        <v>74</v>
      </c>
    </row>
    <row r="16" spans="1:3" x14ac:dyDescent="0.25">
      <c r="A16">
        <v>139</v>
      </c>
      <c r="B16">
        <v>192</v>
      </c>
      <c r="C16">
        <v>67</v>
      </c>
    </row>
    <row r="17" spans="1:3" x14ac:dyDescent="0.25">
      <c r="A17">
        <v>170</v>
      </c>
      <c r="B17">
        <v>141.5</v>
      </c>
      <c r="C17">
        <v>66</v>
      </c>
    </row>
    <row r="18" spans="1:3" x14ac:dyDescent="0.25">
      <c r="A18">
        <v>130</v>
      </c>
      <c r="B18">
        <v>180</v>
      </c>
      <c r="C18">
        <v>62</v>
      </c>
    </row>
    <row r="19" spans="1:3" x14ac:dyDescent="0.25">
      <c r="A19">
        <v>137</v>
      </c>
      <c r="B19">
        <v>211</v>
      </c>
      <c r="C19">
        <v>75</v>
      </c>
    </row>
    <row r="20" spans="1:3" x14ac:dyDescent="0.25">
      <c r="A20">
        <v>138</v>
      </c>
      <c r="B20">
        <v>198</v>
      </c>
      <c r="C20">
        <v>69</v>
      </c>
    </row>
    <row r="21" spans="1:3" x14ac:dyDescent="0.25">
      <c r="A21">
        <v>171</v>
      </c>
      <c r="B21">
        <v>123.5</v>
      </c>
      <c r="C21">
        <v>57</v>
      </c>
    </row>
    <row r="22" spans="1:3" x14ac:dyDescent="0.25">
      <c r="A22">
        <v>141</v>
      </c>
      <c r="B22">
        <v>190.5</v>
      </c>
      <c r="C22">
        <v>65</v>
      </c>
    </row>
    <row r="23" spans="1:3" x14ac:dyDescent="0.25">
      <c r="A23">
        <v>142</v>
      </c>
      <c r="B23">
        <v>177.5</v>
      </c>
      <c r="C23">
        <v>63</v>
      </c>
    </row>
    <row r="24" spans="1:3" x14ac:dyDescent="0.25">
      <c r="A24">
        <v>143</v>
      </c>
      <c r="B24">
        <v>183.5</v>
      </c>
      <c r="C24">
        <v>67</v>
      </c>
    </row>
    <row r="25" spans="1:3" x14ac:dyDescent="0.25">
      <c r="A25">
        <v>146</v>
      </c>
      <c r="B25">
        <v>191.5</v>
      </c>
      <c r="C25">
        <v>66</v>
      </c>
    </row>
    <row r="26" spans="1:3" x14ac:dyDescent="0.25">
      <c r="A26">
        <v>174</v>
      </c>
      <c r="B26">
        <v>135.5</v>
      </c>
      <c r="C26">
        <v>62</v>
      </c>
    </row>
    <row r="27" spans="1:3" x14ac:dyDescent="0.25">
      <c r="A27">
        <v>176</v>
      </c>
      <c r="B27">
        <v>134</v>
      </c>
      <c r="C27">
        <v>62</v>
      </c>
    </row>
    <row r="28" spans="1:3" x14ac:dyDescent="0.25">
      <c r="A28">
        <v>140</v>
      </c>
      <c r="B28">
        <v>167.5</v>
      </c>
      <c r="C28">
        <v>60</v>
      </c>
    </row>
    <row r="29" spans="1:3" x14ac:dyDescent="0.25">
      <c r="A29">
        <v>172</v>
      </c>
      <c r="B29">
        <v>133.5</v>
      </c>
      <c r="C29">
        <v>61</v>
      </c>
    </row>
    <row r="30" spans="1:3" x14ac:dyDescent="0.25">
      <c r="A30">
        <v>175</v>
      </c>
      <c r="B30">
        <v>170.5</v>
      </c>
      <c r="C30">
        <v>79</v>
      </c>
    </row>
    <row r="31" spans="1:3" x14ac:dyDescent="0.25">
      <c r="A31">
        <v>184</v>
      </c>
      <c r="B31">
        <v>159</v>
      </c>
      <c r="C31">
        <v>75</v>
      </c>
    </row>
    <row r="32" spans="1:3" x14ac:dyDescent="0.25">
      <c r="A32">
        <v>182</v>
      </c>
      <c r="B32">
        <v>139.5</v>
      </c>
      <c r="C32">
        <v>63</v>
      </c>
    </row>
    <row r="33" spans="1:3" x14ac:dyDescent="0.25">
      <c r="A33">
        <v>181</v>
      </c>
      <c r="B33">
        <v>139</v>
      </c>
      <c r="C33">
        <v>65</v>
      </c>
    </row>
    <row r="34" spans="1:3" x14ac:dyDescent="0.25">
      <c r="A34">
        <v>180</v>
      </c>
      <c r="B34">
        <v>147.5</v>
      </c>
      <c r="C34">
        <v>66</v>
      </c>
    </row>
    <row r="35" spans="1:3" x14ac:dyDescent="0.25">
      <c r="A35">
        <v>178</v>
      </c>
      <c r="B35">
        <v>139</v>
      </c>
      <c r="C35">
        <v>64</v>
      </c>
    </row>
    <row r="36" spans="1:3" x14ac:dyDescent="0.25">
      <c r="A36">
        <v>177</v>
      </c>
      <c r="B36">
        <v>139.5</v>
      </c>
      <c r="C36">
        <v>65</v>
      </c>
    </row>
    <row r="37" spans="1:3" x14ac:dyDescent="0.25">
      <c r="A37">
        <v>154</v>
      </c>
      <c r="B37">
        <v>182</v>
      </c>
      <c r="C37">
        <v>62</v>
      </c>
    </row>
    <row r="38" spans="1:3" x14ac:dyDescent="0.25">
      <c r="A38">
        <v>153</v>
      </c>
      <c r="B38">
        <v>183</v>
      </c>
      <c r="C38">
        <v>63</v>
      </c>
    </row>
    <row r="39" spans="1:3" x14ac:dyDescent="0.25">
      <c r="A39">
        <v>152</v>
      </c>
      <c r="B39">
        <v>223.5</v>
      </c>
      <c r="C39">
        <v>78</v>
      </c>
    </row>
    <row r="40" spans="1:3" x14ac:dyDescent="0.25">
      <c r="A40">
        <v>151</v>
      </c>
      <c r="B40">
        <v>191.5</v>
      </c>
      <c r="C40">
        <v>67</v>
      </c>
    </row>
    <row r="41" spans="1:3" x14ac:dyDescent="0.25">
      <c r="A41">
        <v>149</v>
      </c>
      <c r="B41">
        <v>186.5</v>
      </c>
      <c r="C41">
        <v>64</v>
      </c>
    </row>
    <row r="42" spans="1:3" x14ac:dyDescent="0.25">
      <c r="A42">
        <v>150</v>
      </c>
      <c r="B42">
        <v>201.5</v>
      </c>
      <c r="C42">
        <v>68</v>
      </c>
    </row>
    <row r="43" spans="1:3" x14ac:dyDescent="0.25">
      <c r="A43">
        <v>148</v>
      </c>
      <c r="B43">
        <v>191</v>
      </c>
      <c r="C43">
        <v>66</v>
      </c>
    </row>
    <row r="44" spans="1:3" x14ac:dyDescent="0.25">
      <c r="A44">
        <v>183</v>
      </c>
      <c r="B44">
        <v>140.5</v>
      </c>
      <c r="C44">
        <v>63</v>
      </c>
    </row>
    <row r="45" spans="1:3" x14ac:dyDescent="0.25">
      <c r="A45">
        <v>155</v>
      </c>
      <c r="B45">
        <v>193.5</v>
      </c>
      <c r="C45">
        <v>67</v>
      </c>
    </row>
    <row r="46" spans="1:3" x14ac:dyDescent="0.25">
      <c r="A46">
        <v>185</v>
      </c>
      <c r="B46">
        <v>128</v>
      </c>
      <c r="C46">
        <v>61</v>
      </c>
    </row>
    <row r="47" spans="1:3" x14ac:dyDescent="0.25">
      <c r="A47">
        <v>189</v>
      </c>
      <c r="B47">
        <v>147</v>
      </c>
      <c r="C47">
        <v>68</v>
      </c>
    </row>
    <row r="48" spans="1:3" x14ac:dyDescent="0.25">
      <c r="A48">
        <v>187</v>
      </c>
      <c r="B48">
        <v>131</v>
      </c>
      <c r="C48">
        <v>62</v>
      </c>
    </row>
    <row r="49" spans="1:3" x14ac:dyDescent="0.25">
      <c r="A49">
        <v>186</v>
      </c>
      <c r="B49">
        <v>150</v>
      </c>
      <c r="C49">
        <v>67</v>
      </c>
    </row>
    <row r="50" spans="1:3" x14ac:dyDescent="0.25">
      <c r="A50">
        <v>158</v>
      </c>
      <c r="B50">
        <v>213</v>
      </c>
      <c r="C50">
        <v>73</v>
      </c>
    </row>
    <row r="51" spans="1:3" x14ac:dyDescent="0.25">
      <c r="A51">
        <v>159</v>
      </c>
      <c r="B51">
        <v>196</v>
      </c>
      <c r="C51">
        <v>67</v>
      </c>
    </row>
    <row r="52" spans="1:3" x14ac:dyDescent="0.25">
      <c r="A52">
        <v>160</v>
      </c>
      <c r="B52">
        <v>191</v>
      </c>
      <c r="C52">
        <v>65</v>
      </c>
    </row>
    <row r="53" spans="1:3" x14ac:dyDescent="0.25">
      <c r="A53">
        <v>145</v>
      </c>
      <c r="B53">
        <v>198</v>
      </c>
      <c r="C53">
        <v>69</v>
      </c>
    </row>
    <row r="54" spans="1:3" x14ac:dyDescent="0.25">
      <c r="A54">
        <v>194</v>
      </c>
      <c r="B54">
        <v>141</v>
      </c>
      <c r="C54">
        <v>65</v>
      </c>
    </row>
    <row r="55" spans="1:3" x14ac:dyDescent="0.25">
      <c r="A55">
        <v>193</v>
      </c>
      <c r="B55">
        <v>125.5</v>
      </c>
      <c r="C55">
        <v>57</v>
      </c>
    </row>
    <row r="56" spans="1:3" x14ac:dyDescent="0.25">
      <c r="A56">
        <v>192</v>
      </c>
      <c r="B56">
        <v>140.5</v>
      </c>
      <c r="C56">
        <v>64</v>
      </c>
    </row>
    <row r="57" spans="1:3" x14ac:dyDescent="0.25">
      <c r="A57">
        <v>191</v>
      </c>
      <c r="B57">
        <v>131.5</v>
      </c>
      <c r="C57">
        <v>65</v>
      </c>
    </row>
    <row r="58" spans="1:3" x14ac:dyDescent="0.25">
      <c r="A58">
        <v>190</v>
      </c>
      <c r="B58">
        <v>143.5</v>
      </c>
      <c r="C58">
        <v>66</v>
      </c>
    </row>
    <row r="59" spans="1:3" x14ac:dyDescent="0.25">
      <c r="A59">
        <v>85</v>
      </c>
      <c r="B59">
        <v>180.5</v>
      </c>
      <c r="C59">
        <v>51</v>
      </c>
    </row>
    <row r="60" spans="1:3" x14ac:dyDescent="0.25">
      <c r="A60">
        <v>84</v>
      </c>
      <c r="B60">
        <v>186.5</v>
      </c>
      <c r="C60">
        <v>53</v>
      </c>
    </row>
    <row r="61" spans="1:3" x14ac:dyDescent="0.25">
      <c r="A61">
        <v>83</v>
      </c>
      <c r="B61">
        <v>174</v>
      </c>
      <c r="C61">
        <v>50</v>
      </c>
    </row>
    <row r="62" spans="1:3" x14ac:dyDescent="0.25">
      <c r="A62">
        <v>79</v>
      </c>
      <c r="B62">
        <v>172.5</v>
      </c>
      <c r="C62">
        <v>51</v>
      </c>
    </row>
    <row r="63" spans="1:3" x14ac:dyDescent="0.25">
      <c r="A63">
        <v>33</v>
      </c>
      <c r="B63">
        <v>156</v>
      </c>
      <c r="C63">
        <v>40.5</v>
      </c>
    </row>
    <row r="64" spans="1:3" x14ac:dyDescent="0.25">
      <c r="A64">
        <v>32</v>
      </c>
      <c r="B64">
        <v>157</v>
      </c>
      <c r="C64">
        <v>41</v>
      </c>
    </row>
    <row r="65" spans="1:3" x14ac:dyDescent="0.25">
      <c r="A65">
        <v>31</v>
      </c>
      <c r="B65">
        <v>148.5</v>
      </c>
      <c r="C65">
        <v>38.5</v>
      </c>
    </row>
    <row r="66" spans="1:3" x14ac:dyDescent="0.25">
      <c r="A66">
        <v>30</v>
      </c>
      <c r="B66">
        <v>150</v>
      </c>
      <c r="C66">
        <v>39</v>
      </c>
    </row>
    <row r="67" spans="1:3" x14ac:dyDescent="0.25">
      <c r="A67">
        <v>87</v>
      </c>
      <c r="B67">
        <v>195.5</v>
      </c>
      <c r="C67">
        <v>57</v>
      </c>
    </row>
    <row r="68" spans="1:3" x14ac:dyDescent="0.25">
      <c r="A68">
        <v>86</v>
      </c>
      <c r="B68">
        <v>159.5</v>
      </c>
      <c r="C68">
        <v>46</v>
      </c>
    </row>
    <row r="69" spans="1:3" x14ac:dyDescent="0.25">
      <c r="A69">
        <v>88</v>
      </c>
      <c r="B69">
        <v>193.5</v>
      </c>
      <c r="C69">
        <v>57</v>
      </c>
    </row>
    <row r="70" spans="1:3" x14ac:dyDescent="0.25">
      <c r="A70">
        <v>40</v>
      </c>
      <c r="B70">
        <v>146</v>
      </c>
      <c r="C70">
        <v>38</v>
      </c>
    </row>
    <row r="71" spans="1:3" x14ac:dyDescent="0.25">
      <c r="A71">
        <v>35</v>
      </c>
      <c r="B71">
        <v>151</v>
      </c>
      <c r="C71">
        <v>38.5</v>
      </c>
    </row>
    <row r="72" spans="1:3" x14ac:dyDescent="0.25">
      <c r="A72">
        <v>89</v>
      </c>
      <c r="B72">
        <v>167</v>
      </c>
      <c r="C72">
        <v>49</v>
      </c>
    </row>
    <row r="73" spans="1:3" x14ac:dyDescent="0.25">
      <c r="A73">
        <v>90</v>
      </c>
      <c r="B73">
        <v>174</v>
      </c>
      <c r="C73">
        <v>50</v>
      </c>
    </row>
    <row r="74" spans="1:3" x14ac:dyDescent="0.25">
      <c r="A74">
        <v>34</v>
      </c>
      <c r="B74">
        <v>147.5</v>
      </c>
      <c r="C74">
        <v>38</v>
      </c>
    </row>
    <row r="75" spans="1:3" x14ac:dyDescent="0.25">
      <c r="A75">
        <v>39</v>
      </c>
      <c r="B75">
        <v>143.5</v>
      </c>
      <c r="C75">
        <v>38</v>
      </c>
    </row>
    <row r="76" spans="1:3" x14ac:dyDescent="0.25">
      <c r="A76">
        <v>41</v>
      </c>
      <c r="B76">
        <v>151.5</v>
      </c>
      <c r="C76">
        <v>39.5</v>
      </c>
    </row>
    <row r="77" spans="1:3" x14ac:dyDescent="0.25">
      <c r="A77">
        <v>36</v>
      </c>
      <c r="B77">
        <v>154.5</v>
      </c>
      <c r="C77">
        <v>40.5</v>
      </c>
    </row>
    <row r="78" spans="1:3" x14ac:dyDescent="0.25">
      <c r="A78">
        <v>37</v>
      </c>
      <c r="B78">
        <v>146.5</v>
      </c>
      <c r="C78">
        <v>38</v>
      </c>
    </row>
    <row r="79" spans="1:3" x14ac:dyDescent="0.25">
      <c r="A79">
        <v>38</v>
      </c>
      <c r="B79">
        <v>150.5</v>
      </c>
      <c r="C79">
        <v>39.5</v>
      </c>
    </row>
    <row r="80" spans="1:3" x14ac:dyDescent="0.25">
      <c r="A80">
        <v>97</v>
      </c>
      <c r="B80">
        <v>182.5</v>
      </c>
      <c r="C80">
        <v>51</v>
      </c>
    </row>
    <row r="81" spans="1:3" x14ac:dyDescent="0.25">
      <c r="A81">
        <v>96</v>
      </c>
      <c r="B81">
        <v>195.5</v>
      </c>
      <c r="C81">
        <v>56</v>
      </c>
    </row>
    <row r="82" spans="1:3" x14ac:dyDescent="0.25">
      <c r="A82">
        <v>95</v>
      </c>
      <c r="B82">
        <v>180</v>
      </c>
      <c r="C82">
        <v>50</v>
      </c>
    </row>
    <row r="83" spans="1:3" x14ac:dyDescent="0.25">
      <c r="A83">
        <v>94</v>
      </c>
      <c r="B83">
        <v>194.5</v>
      </c>
      <c r="C83">
        <v>56</v>
      </c>
    </row>
    <row r="84" spans="1:3" x14ac:dyDescent="0.25">
      <c r="A84">
        <v>92</v>
      </c>
      <c r="B84">
        <v>173</v>
      </c>
      <c r="C84">
        <v>50</v>
      </c>
    </row>
    <row r="85" spans="1:3" x14ac:dyDescent="0.25">
      <c r="A85">
        <v>91</v>
      </c>
      <c r="B85">
        <v>175.5</v>
      </c>
      <c r="C85">
        <v>50</v>
      </c>
    </row>
    <row r="86" spans="1:3" x14ac:dyDescent="0.25">
      <c r="A86">
        <v>42</v>
      </c>
      <c r="B86">
        <v>139.5</v>
      </c>
      <c r="C86">
        <v>36.5</v>
      </c>
    </row>
    <row r="87" spans="1:3" x14ac:dyDescent="0.25">
      <c r="A87">
        <v>43</v>
      </c>
      <c r="B87">
        <v>142</v>
      </c>
      <c r="C87">
        <v>38</v>
      </c>
    </row>
    <row r="88" spans="1:3" x14ac:dyDescent="0.25">
      <c r="A88">
        <v>44</v>
      </c>
      <c r="B88">
        <v>147.5</v>
      </c>
      <c r="C88">
        <v>38</v>
      </c>
    </row>
    <row r="89" spans="1:3" x14ac:dyDescent="0.25">
      <c r="A89">
        <v>45</v>
      </c>
      <c r="B89">
        <v>152</v>
      </c>
      <c r="C89">
        <v>39.5</v>
      </c>
    </row>
    <row r="90" spans="1:3" x14ac:dyDescent="0.25">
      <c r="A90">
        <v>46</v>
      </c>
      <c r="B90">
        <v>151.5</v>
      </c>
      <c r="C90">
        <v>40</v>
      </c>
    </row>
    <row r="91" spans="1:3" x14ac:dyDescent="0.25">
      <c r="A91">
        <v>98</v>
      </c>
      <c r="B91">
        <v>177.5</v>
      </c>
      <c r="C91">
        <v>51</v>
      </c>
    </row>
    <row r="92" spans="1:3" x14ac:dyDescent="0.25">
      <c r="A92">
        <v>102</v>
      </c>
      <c r="B92">
        <v>153.5</v>
      </c>
      <c r="C92">
        <v>45</v>
      </c>
    </row>
    <row r="93" spans="1:3" x14ac:dyDescent="0.25">
      <c r="A93">
        <v>195</v>
      </c>
      <c r="B93">
        <v>160.5</v>
      </c>
      <c r="C93">
        <v>47</v>
      </c>
    </row>
    <row r="94" spans="1:3" x14ac:dyDescent="0.25">
      <c r="A94">
        <v>101</v>
      </c>
      <c r="B94">
        <v>195</v>
      </c>
      <c r="C94">
        <v>56</v>
      </c>
    </row>
    <row r="95" spans="1:3" x14ac:dyDescent="0.25">
      <c r="A95">
        <v>100</v>
      </c>
      <c r="B95">
        <v>175</v>
      </c>
      <c r="C95">
        <v>51</v>
      </c>
    </row>
    <row r="96" spans="1:3" x14ac:dyDescent="0.25">
      <c r="A96">
        <v>48</v>
      </c>
      <c r="B96">
        <v>152</v>
      </c>
      <c r="C96">
        <v>39</v>
      </c>
    </row>
    <row r="97" spans="1:3" x14ac:dyDescent="0.25">
      <c r="A97">
        <v>49</v>
      </c>
      <c r="B97">
        <v>150.5</v>
      </c>
      <c r="C97">
        <v>41</v>
      </c>
    </row>
    <row r="98" spans="1:3" x14ac:dyDescent="0.25">
      <c r="A98">
        <v>50</v>
      </c>
      <c r="B98">
        <v>148</v>
      </c>
      <c r="C98">
        <v>38.5</v>
      </c>
    </row>
    <row r="99" spans="1:3" x14ac:dyDescent="0.25">
      <c r="A99">
        <v>72</v>
      </c>
      <c r="B99">
        <v>158</v>
      </c>
      <c r="C99">
        <v>41.5</v>
      </c>
    </row>
    <row r="100" spans="1:3" x14ac:dyDescent="0.25">
      <c r="A100">
        <v>74</v>
      </c>
      <c r="B100">
        <v>151</v>
      </c>
      <c r="C100">
        <v>39.5</v>
      </c>
    </row>
    <row r="101" spans="1:3" x14ac:dyDescent="0.25">
      <c r="A101">
        <v>198</v>
      </c>
      <c r="B101">
        <v>172.5</v>
      </c>
      <c r="C101">
        <v>48</v>
      </c>
    </row>
    <row r="102" spans="1:3" x14ac:dyDescent="0.25">
      <c r="A102">
        <v>196</v>
      </c>
      <c r="B102">
        <v>202.5</v>
      </c>
      <c r="C102">
        <v>57</v>
      </c>
    </row>
    <row r="103" spans="1:3" x14ac:dyDescent="0.25">
      <c r="A103">
        <v>197</v>
      </c>
      <c r="B103">
        <v>199.5</v>
      </c>
      <c r="C103">
        <v>58</v>
      </c>
    </row>
    <row r="104" spans="1:3" x14ac:dyDescent="0.25">
      <c r="A104">
        <v>73</v>
      </c>
      <c r="B104">
        <v>161.5</v>
      </c>
      <c r="C104">
        <v>42.5</v>
      </c>
    </row>
    <row r="105" spans="1:3" x14ac:dyDescent="0.25">
      <c r="A105">
        <v>76</v>
      </c>
      <c r="B105">
        <v>148.5</v>
      </c>
      <c r="C105">
        <v>39</v>
      </c>
    </row>
    <row r="106" spans="1:3" x14ac:dyDescent="0.25">
      <c r="A106">
        <v>77</v>
      </c>
      <c r="B106">
        <v>159.5</v>
      </c>
      <c r="C106">
        <v>42</v>
      </c>
    </row>
    <row r="107" spans="1:3" x14ac:dyDescent="0.25">
      <c r="A107">
        <v>78</v>
      </c>
      <c r="B107">
        <v>154.5</v>
      </c>
      <c r="C107">
        <v>40.5</v>
      </c>
    </row>
    <row r="108" spans="1:3" x14ac:dyDescent="0.25">
      <c r="A108">
        <v>200</v>
      </c>
      <c r="B108">
        <v>186.5</v>
      </c>
      <c r="C108">
        <v>54</v>
      </c>
    </row>
    <row r="109" spans="1:3" x14ac:dyDescent="0.25">
      <c r="A109">
        <v>199</v>
      </c>
      <c r="B109">
        <v>189.5</v>
      </c>
      <c r="C109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23"/>
  <sheetViews>
    <sheetView workbookViewId="0">
      <pane ySplit="3" topLeftCell="A12" activePane="bottomLeft" state="frozen"/>
      <selection pane="bottomLeft" sqref="A1:XFD1"/>
    </sheetView>
  </sheetViews>
  <sheetFormatPr defaultRowHeight="15" x14ac:dyDescent="0.25"/>
  <cols>
    <col min="1" max="3" width="9.140625" style="2"/>
    <col min="4" max="4" width="25.28515625" bestFit="1" customWidth="1"/>
    <col min="5" max="5" width="26" customWidth="1"/>
    <col min="6" max="6" width="29.28515625" customWidth="1"/>
    <col min="7" max="7" width="7.140625" bestFit="1" customWidth="1"/>
    <col min="8" max="8" width="8.140625" bestFit="1" customWidth="1"/>
  </cols>
  <sheetData>
    <row r="1" spans="1:8" ht="18.75" x14ac:dyDescent="0.3">
      <c r="A1" s="7" t="s">
        <v>266</v>
      </c>
    </row>
    <row r="2" spans="1:8" ht="7.5" customHeight="1" x14ac:dyDescent="0.25">
      <c r="A2" s="8"/>
      <c r="B2" s="8"/>
      <c r="C2" s="8"/>
      <c r="D2" s="3"/>
      <c r="E2" s="3"/>
      <c r="F2" s="3"/>
      <c r="G2" s="3"/>
    </row>
    <row r="3" spans="1:8" s="6" customFormat="1" x14ac:dyDescent="0.25">
      <c r="A3" s="9" t="s">
        <v>264</v>
      </c>
      <c r="B3" s="9" t="s">
        <v>2</v>
      </c>
      <c r="C3" s="9" t="s">
        <v>265</v>
      </c>
      <c r="D3" s="4" t="s">
        <v>0</v>
      </c>
      <c r="E3" s="4" t="s">
        <v>1</v>
      </c>
      <c r="F3" s="4" t="s">
        <v>3</v>
      </c>
      <c r="G3" s="4" t="s">
        <v>17</v>
      </c>
      <c r="H3" s="6" t="s">
        <v>131</v>
      </c>
    </row>
    <row r="4" spans="1:8" hidden="1" x14ac:dyDescent="0.25">
      <c r="A4" s="2">
        <v>135</v>
      </c>
      <c r="B4" s="2" t="s">
        <v>4</v>
      </c>
      <c r="C4" s="5">
        <v>9.1</v>
      </c>
      <c r="D4" t="s">
        <v>171</v>
      </c>
      <c r="E4" t="s">
        <v>179</v>
      </c>
      <c r="F4" t="s">
        <v>187</v>
      </c>
      <c r="H4" t="s">
        <v>267</v>
      </c>
    </row>
    <row r="5" spans="1:8" hidden="1" x14ac:dyDescent="0.25">
      <c r="A5" s="2">
        <v>167</v>
      </c>
      <c r="B5" s="2" t="s">
        <v>5</v>
      </c>
      <c r="C5" s="5">
        <v>9.1</v>
      </c>
      <c r="D5" t="s">
        <v>172</v>
      </c>
      <c r="E5" t="s">
        <v>180</v>
      </c>
      <c r="F5" t="s">
        <v>187</v>
      </c>
      <c r="H5" t="s">
        <v>267</v>
      </c>
    </row>
    <row r="6" spans="1:8" hidden="1" x14ac:dyDescent="0.25">
      <c r="A6" s="2">
        <v>35</v>
      </c>
      <c r="B6" s="2" t="s">
        <v>6</v>
      </c>
      <c r="C6" s="5">
        <v>13</v>
      </c>
      <c r="D6" t="s">
        <v>173</v>
      </c>
      <c r="E6" t="s">
        <v>181</v>
      </c>
      <c r="F6" t="s">
        <v>187</v>
      </c>
      <c r="H6" t="s">
        <v>267</v>
      </c>
    </row>
    <row r="7" spans="1:8" hidden="1" x14ac:dyDescent="0.25">
      <c r="A7" s="2">
        <v>87</v>
      </c>
      <c r="B7" s="2" t="s">
        <v>7</v>
      </c>
      <c r="C7" s="5">
        <v>13</v>
      </c>
      <c r="D7" t="s">
        <v>174</v>
      </c>
      <c r="E7" t="s">
        <v>182</v>
      </c>
      <c r="F7" t="s">
        <v>187</v>
      </c>
      <c r="H7" t="s">
        <v>267</v>
      </c>
    </row>
    <row r="8" spans="1:8" hidden="1" x14ac:dyDescent="0.25">
      <c r="A8" s="2">
        <v>149</v>
      </c>
      <c r="B8" s="2" t="s">
        <v>4</v>
      </c>
      <c r="C8" s="5">
        <v>10.440000000000003</v>
      </c>
      <c r="D8" t="s">
        <v>175</v>
      </c>
      <c r="E8" t="s">
        <v>183</v>
      </c>
      <c r="F8" t="s">
        <v>188</v>
      </c>
      <c r="H8" t="s">
        <v>267</v>
      </c>
    </row>
    <row r="9" spans="1:8" hidden="1" x14ac:dyDescent="0.25">
      <c r="A9" s="2">
        <v>181</v>
      </c>
      <c r="B9" s="2" t="s">
        <v>5</v>
      </c>
      <c r="C9" s="5">
        <v>10.440000000000003</v>
      </c>
      <c r="D9" t="s">
        <v>176</v>
      </c>
      <c r="E9" t="s">
        <v>186</v>
      </c>
      <c r="F9" t="s">
        <v>188</v>
      </c>
      <c r="H9" t="s">
        <v>267</v>
      </c>
    </row>
    <row r="10" spans="1:8" hidden="1" x14ac:dyDescent="0.25">
      <c r="A10" s="2">
        <v>49</v>
      </c>
      <c r="B10" s="2" t="s">
        <v>6</v>
      </c>
      <c r="C10" s="5">
        <v>14.360000000000003</v>
      </c>
      <c r="D10" t="s">
        <v>177</v>
      </c>
      <c r="E10" t="s">
        <v>184</v>
      </c>
      <c r="F10" t="s">
        <v>188</v>
      </c>
      <c r="H10" t="s">
        <v>267</v>
      </c>
    </row>
    <row r="11" spans="1:8" hidden="1" x14ac:dyDescent="0.25">
      <c r="A11" s="2">
        <v>101</v>
      </c>
      <c r="B11" s="2" t="s">
        <v>7</v>
      </c>
      <c r="C11" s="5">
        <v>14.360000000000003</v>
      </c>
      <c r="D11" t="s">
        <v>178</v>
      </c>
      <c r="E11" t="s">
        <v>185</v>
      </c>
      <c r="F11" t="s">
        <v>188</v>
      </c>
      <c r="H11" t="s">
        <v>267</v>
      </c>
    </row>
    <row r="12" spans="1:8" x14ac:dyDescent="0.25">
      <c r="A12" s="2">
        <v>160</v>
      </c>
      <c r="B12" s="2" t="s">
        <v>4</v>
      </c>
      <c r="C12" s="5">
        <v>12</v>
      </c>
      <c r="D12" t="s">
        <v>91</v>
      </c>
      <c r="E12" t="s">
        <v>92</v>
      </c>
      <c r="F12" t="s">
        <v>93</v>
      </c>
      <c r="G12" t="s">
        <v>28</v>
      </c>
      <c r="H12" t="s">
        <v>130</v>
      </c>
    </row>
    <row r="13" spans="1:8" x14ac:dyDescent="0.25">
      <c r="A13" s="2">
        <v>193</v>
      </c>
      <c r="B13" s="2" t="s">
        <v>5</v>
      </c>
      <c r="C13" s="5">
        <v>12.06</v>
      </c>
      <c r="D13" t="s">
        <v>94</v>
      </c>
      <c r="E13" t="s">
        <v>96</v>
      </c>
      <c r="F13" t="s">
        <v>93</v>
      </c>
      <c r="G13" t="s">
        <v>28</v>
      </c>
      <c r="H13" t="s">
        <v>130</v>
      </c>
    </row>
    <row r="14" spans="1:8" x14ac:dyDescent="0.25">
      <c r="A14" s="2">
        <v>200</v>
      </c>
      <c r="B14" s="2" t="s">
        <v>7</v>
      </c>
      <c r="C14" s="5">
        <v>15.180000000000001</v>
      </c>
      <c r="D14" t="s">
        <v>95</v>
      </c>
      <c r="E14" t="s">
        <v>97</v>
      </c>
      <c r="F14" t="s">
        <v>93</v>
      </c>
      <c r="G14" t="s">
        <v>28</v>
      </c>
      <c r="H14" t="s">
        <v>130</v>
      </c>
    </row>
    <row r="15" spans="1:8" hidden="1" x14ac:dyDescent="0.25">
      <c r="A15" s="2">
        <v>153</v>
      </c>
      <c r="B15" s="2" t="s">
        <v>4</v>
      </c>
      <c r="C15" s="5">
        <v>11.180000000000001</v>
      </c>
      <c r="D15" t="s">
        <v>100</v>
      </c>
      <c r="E15" t="s">
        <v>107</v>
      </c>
      <c r="F15" t="s">
        <v>98</v>
      </c>
      <c r="H15" t="s">
        <v>130</v>
      </c>
    </row>
    <row r="16" spans="1:8" hidden="1" x14ac:dyDescent="0.25">
      <c r="A16" s="2">
        <v>185</v>
      </c>
      <c r="B16" s="2" t="s">
        <v>5</v>
      </c>
      <c r="C16" s="5">
        <v>11.180000000000001</v>
      </c>
      <c r="D16" t="s">
        <v>91</v>
      </c>
      <c r="E16" t="s">
        <v>92</v>
      </c>
      <c r="F16" t="s">
        <v>98</v>
      </c>
      <c r="H16" t="s">
        <v>130</v>
      </c>
    </row>
    <row r="17" spans="1:8" hidden="1" x14ac:dyDescent="0.25">
      <c r="A17" s="2">
        <v>74</v>
      </c>
      <c r="B17" s="2" t="s">
        <v>6</v>
      </c>
      <c r="C17" s="5">
        <v>15</v>
      </c>
      <c r="D17" t="s">
        <v>101</v>
      </c>
      <c r="E17" t="s">
        <v>108</v>
      </c>
      <c r="F17" t="s">
        <v>98</v>
      </c>
      <c r="H17" t="s">
        <v>130</v>
      </c>
    </row>
    <row r="18" spans="1:8" hidden="1" x14ac:dyDescent="0.25">
      <c r="A18" s="2">
        <v>197</v>
      </c>
      <c r="B18" s="2" t="s">
        <v>7</v>
      </c>
      <c r="C18" s="5">
        <v>15</v>
      </c>
      <c r="D18" t="s">
        <v>102</v>
      </c>
      <c r="E18" t="s">
        <v>109</v>
      </c>
      <c r="F18" t="s">
        <v>98</v>
      </c>
      <c r="H18" t="s">
        <v>130</v>
      </c>
    </row>
    <row r="19" spans="1:8" hidden="1" x14ac:dyDescent="0.25">
      <c r="A19" s="2">
        <v>131</v>
      </c>
      <c r="B19" s="2" t="s">
        <v>4</v>
      </c>
      <c r="C19" s="5">
        <v>8.4600000000000009</v>
      </c>
      <c r="D19" t="s">
        <v>103</v>
      </c>
      <c r="E19" t="s">
        <v>110</v>
      </c>
      <c r="F19" t="s">
        <v>99</v>
      </c>
      <c r="H19" t="s">
        <v>130</v>
      </c>
    </row>
    <row r="20" spans="1:8" hidden="1" x14ac:dyDescent="0.25">
      <c r="A20" s="2">
        <v>163</v>
      </c>
      <c r="B20" s="2" t="s">
        <v>5</v>
      </c>
      <c r="C20" s="5">
        <v>8.4600000000000009</v>
      </c>
      <c r="D20" t="s">
        <v>104</v>
      </c>
      <c r="E20" t="s">
        <v>111</v>
      </c>
      <c r="F20" t="s">
        <v>99</v>
      </c>
      <c r="H20" t="s">
        <v>130</v>
      </c>
    </row>
    <row r="21" spans="1:8" hidden="1" x14ac:dyDescent="0.25">
      <c r="A21" s="2">
        <v>31</v>
      </c>
      <c r="B21" s="2" t="s">
        <v>6</v>
      </c>
      <c r="C21" s="5">
        <v>12.360000000000001</v>
      </c>
      <c r="D21" t="s">
        <v>105</v>
      </c>
      <c r="E21" t="s">
        <v>112</v>
      </c>
      <c r="F21" t="s">
        <v>99</v>
      </c>
      <c r="H21" t="s">
        <v>130</v>
      </c>
    </row>
    <row r="22" spans="1:8" hidden="1" x14ac:dyDescent="0.25">
      <c r="A22" s="2">
        <v>83</v>
      </c>
      <c r="B22" s="2" t="s">
        <v>7</v>
      </c>
      <c r="C22" s="5">
        <v>12.360000000000001</v>
      </c>
      <c r="D22" t="s">
        <v>106</v>
      </c>
      <c r="E22" t="s">
        <v>113</v>
      </c>
      <c r="F22" t="s">
        <v>99</v>
      </c>
      <c r="H22" t="s">
        <v>130</v>
      </c>
    </row>
    <row r="23" spans="1:8" x14ac:dyDescent="0.25">
      <c r="A23" s="2">
        <v>155</v>
      </c>
      <c r="B23" s="2" t="s">
        <v>4</v>
      </c>
      <c r="C23" s="5">
        <v>11.300000000000002</v>
      </c>
      <c r="D23" t="s">
        <v>230</v>
      </c>
      <c r="E23" t="s">
        <v>231</v>
      </c>
      <c r="F23" t="s">
        <v>232</v>
      </c>
      <c r="G23" t="s">
        <v>28</v>
      </c>
      <c r="H23" t="s">
        <v>267</v>
      </c>
    </row>
    <row r="24" spans="1:8" x14ac:dyDescent="0.25">
      <c r="A24" s="2">
        <v>154</v>
      </c>
      <c r="B24" s="2" t="s">
        <v>4</v>
      </c>
      <c r="C24" s="5">
        <v>11.240000000000002</v>
      </c>
      <c r="D24" t="s">
        <v>233</v>
      </c>
      <c r="E24" t="s">
        <v>234</v>
      </c>
      <c r="F24" t="s">
        <v>232</v>
      </c>
      <c r="G24" t="s">
        <v>28</v>
      </c>
      <c r="H24" t="s">
        <v>267</v>
      </c>
    </row>
    <row r="25" spans="1:8" hidden="1" x14ac:dyDescent="0.25">
      <c r="A25" s="2">
        <v>158</v>
      </c>
      <c r="B25" s="2" t="s">
        <v>4</v>
      </c>
      <c r="C25" s="5">
        <v>11.480000000000004</v>
      </c>
      <c r="D25" t="s">
        <v>219</v>
      </c>
      <c r="E25" t="s">
        <v>224</v>
      </c>
      <c r="F25" t="s">
        <v>223</v>
      </c>
      <c r="H25" t="s">
        <v>267</v>
      </c>
    </row>
    <row r="26" spans="1:8" hidden="1" x14ac:dyDescent="0.25">
      <c r="A26" s="2">
        <v>190</v>
      </c>
      <c r="B26" s="2" t="s">
        <v>5</v>
      </c>
      <c r="C26" s="5">
        <v>11.480000000000004</v>
      </c>
      <c r="D26" t="s">
        <v>225</v>
      </c>
      <c r="E26" t="s">
        <v>235</v>
      </c>
      <c r="F26" t="s">
        <v>223</v>
      </c>
      <c r="H26" t="s">
        <v>267</v>
      </c>
    </row>
    <row r="27" spans="1:8" hidden="1" x14ac:dyDescent="0.25">
      <c r="A27" s="2">
        <v>78</v>
      </c>
      <c r="B27" s="2" t="s">
        <v>6</v>
      </c>
      <c r="C27" s="5">
        <v>15.240000000000002</v>
      </c>
      <c r="D27" t="s">
        <v>226</v>
      </c>
      <c r="E27" t="s">
        <v>227</v>
      </c>
      <c r="F27" t="s">
        <v>223</v>
      </c>
      <c r="H27" t="s">
        <v>267</v>
      </c>
    </row>
    <row r="28" spans="1:8" hidden="1" x14ac:dyDescent="0.25">
      <c r="A28" s="2">
        <v>199</v>
      </c>
      <c r="B28" s="2" t="s">
        <v>7</v>
      </c>
      <c r="C28" s="5">
        <v>15.120000000000001</v>
      </c>
      <c r="D28" t="s">
        <v>228</v>
      </c>
      <c r="E28" t="s">
        <v>229</v>
      </c>
      <c r="F28" t="s">
        <v>223</v>
      </c>
      <c r="H28" t="s">
        <v>267</v>
      </c>
    </row>
    <row r="29" spans="1:8" hidden="1" x14ac:dyDescent="0.25">
      <c r="A29" s="2">
        <v>130</v>
      </c>
      <c r="B29" s="2" t="s">
        <v>4</v>
      </c>
      <c r="C29" s="5">
        <v>8.4</v>
      </c>
      <c r="D29" t="s">
        <v>199</v>
      </c>
      <c r="E29" t="s">
        <v>203</v>
      </c>
      <c r="F29" t="s">
        <v>198</v>
      </c>
      <c r="H29" t="s">
        <v>267</v>
      </c>
    </row>
    <row r="30" spans="1:8" hidden="1" x14ac:dyDescent="0.25">
      <c r="A30" s="2">
        <v>162</v>
      </c>
      <c r="B30" s="2" t="s">
        <v>5</v>
      </c>
      <c r="C30" s="5">
        <v>8.4</v>
      </c>
      <c r="D30" t="s">
        <v>200</v>
      </c>
      <c r="E30" t="s">
        <v>204</v>
      </c>
      <c r="F30" t="s">
        <v>198</v>
      </c>
      <c r="H30" t="s">
        <v>267</v>
      </c>
    </row>
    <row r="31" spans="1:8" hidden="1" x14ac:dyDescent="0.25">
      <c r="A31" s="2">
        <v>30</v>
      </c>
      <c r="B31" s="2" t="s">
        <v>6</v>
      </c>
      <c r="C31" s="5">
        <v>12.3</v>
      </c>
      <c r="D31" t="s">
        <v>201</v>
      </c>
      <c r="E31" t="s">
        <v>205</v>
      </c>
      <c r="F31" t="s">
        <v>198</v>
      </c>
      <c r="H31" t="s">
        <v>267</v>
      </c>
    </row>
    <row r="32" spans="1:8" hidden="1" x14ac:dyDescent="0.25">
      <c r="A32" s="2">
        <v>79</v>
      </c>
      <c r="B32" s="2" t="s">
        <v>7</v>
      </c>
      <c r="C32" s="5">
        <v>12.3</v>
      </c>
      <c r="D32" t="s">
        <v>202</v>
      </c>
      <c r="E32" t="s">
        <v>206</v>
      </c>
      <c r="F32" t="s">
        <v>198</v>
      </c>
      <c r="H32" t="s">
        <v>267</v>
      </c>
    </row>
    <row r="33" spans="1:8" hidden="1" x14ac:dyDescent="0.25">
      <c r="A33" s="2">
        <v>151</v>
      </c>
      <c r="B33" s="2" t="s">
        <v>4</v>
      </c>
      <c r="C33" s="5">
        <v>11.06</v>
      </c>
      <c r="D33" t="s">
        <v>208</v>
      </c>
      <c r="E33" t="s">
        <v>209</v>
      </c>
      <c r="F33" t="s">
        <v>207</v>
      </c>
      <c r="H33" t="s">
        <v>267</v>
      </c>
    </row>
    <row r="34" spans="1:8" hidden="1" x14ac:dyDescent="0.25">
      <c r="A34" s="2">
        <v>183</v>
      </c>
      <c r="B34" s="2" t="s">
        <v>5</v>
      </c>
      <c r="C34" s="5">
        <v>11.06</v>
      </c>
      <c r="D34" t="s">
        <v>210</v>
      </c>
      <c r="E34" t="s">
        <v>211</v>
      </c>
      <c r="F34" t="s">
        <v>207</v>
      </c>
      <c r="H34" t="s">
        <v>267</v>
      </c>
    </row>
    <row r="35" spans="1:8" hidden="1" x14ac:dyDescent="0.25">
      <c r="A35" s="2">
        <v>72</v>
      </c>
      <c r="B35" s="2" t="s">
        <v>6</v>
      </c>
      <c r="C35" s="5">
        <v>14.480000000000004</v>
      </c>
      <c r="D35" t="s">
        <v>212</v>
      </c>
      <c r="E35" t="s">
        <v>213</v>
      </c>
      <c r="F35" t="s">
        <v>207</v>
      </c>
      <c r="H35" t="s">
        <v>267</v>
      </c>
    </row>
    <row r="36" spans="1:8" hidden="1" x14ac:dyDescent="0.25">
      <c r="A36" s="2">
        <v>195</v>
      </c>
      <c r="B36" s="2" t="s">
        <v>7</v>
      </c>
      <c r="C36" s="5">
        <v>14.480000000000004</v>
      </c>
      <c r="D36" t="s">
        <v>214</v>
      </c>
      <c r="E36" t="s">
        <v>215</v>
      </c>
      <c r="F36" t="s">
        <v>207</v>
      </c>
      <c r="H36" t="s">
        <v>267</v>
      </c>
    </row>
    <row r="37" spans="1:8" hidden="1" x14ac:dyDescent="0.25">
      <c r="A37" s="2">
        <v>134</v>
      </c>
      <c r="B37" s="2" t="s">
        <v>4</v>
      </c>
      <c r="C37" s="5">
        <v>9.0399999999999991</v>
      </c>
      <c r="D37" t="s">
        <v>217</v>
      </c>
      <c r="E37" t="s">
        <v>220</v>
      </c>
      <c r="F37" t="s">
        <v>216</v>
      </c>
      <c r="H37" t="s">
        <v>267</v>
      </c>
    </row>
    <row r="38" spans="1:8" hidden="1" x14ac:dyDescent="0.25">
      <c r="A38" s="2">
        <v>166</v>
      </c>
      <c r="B38" s="2" t="s">
        <v>5</v>
      </c>
      <c r="C38" s="5">
        <v>9.0399999999999991</v>
      </c>
      <c r="D38" t="s">
        <v>218</v>
      </c>
      <c r="E38" t="s">
        <v>221</v>
      </c>
      <c r="F38" t="s">
        <v>216</v>
      </c>
      <c r="H38" t="s">
        <v>267</v>
      </c>
    </row>
    <row r="39" spans="1:8" hidden="1" x14ac:dyDescent="0.25">
      <c r="A39" s="2">
        <v>34</v>
      </c>
      <c r="B39" s="2" t="s">
        <v>6</v>
      </c>
      <c r="C39" s="5">
        <v>12.540000000000003</v>
      </c>
      <c r="D39" t="s">
        <v>237</v>
      </c>
      <c r="E39" s="1" t="s">
        <v>236</v>
      </c>
      <c r="F39" t="s">
        <v>216</v>
      </c>
      <c r="H39" t="s">
        <v>267</v>
      </c>
    </row>
    <row r="40" spans="1:8" hidden="1" x14ac:dyDescent="0.25">
      <c r="A40" s="2">
        <v>86</v>
      </c>
      <c r="B40" s="2" t="s">
        <v>7</v>
      </c>
      <c r="C40" s="5">
        <v>12.540000000000003</v>
      </c>
      <c r="D40" t="s">
        <v>219</v>
      </c>
      <c r="E40" t="s">
        <v>222</v>
      </c>
      <c r="F40" t="s">
        <v>216</v>
      </c>
      <c r="H40" t="s">
        <v>267</v>
      </c>
    </row>
    <row r="41" spans="1:8" hidden="1" x14ac:dyDescent="0.25">
      <c r="A41" s="2">
        <v>143</v>
      </c>
      <c r="B41" s="2" t="s">
        <v>4</v>
      </c>
      <c r="C41" s="5">
        <v>10.08</v>
      </c>
      <c r="D41" t="s">
        <v>8</v>
      </c>
      <c r="E41" t="s">
        <v>12</v>
      </c>
      <c r="F41" t="s">
        <v>16</v>
      </c>
      <c r="H41" t="s">
        <v>130</v>
      </c>
    </row>
    <row r="42" spans="1:8" hidden="1" x14ac:dyDescent="0.25">
      <c r="A42" s="2">
        <v>175</v>
      </c>
      <c r="B42" s="2" t="s">
        <v>5</v>
      </c>
      <c r="C42" s="5">
        <v>10.08</v>
      </c>
      <c r="D42" t="s">
        <v>9</v>
      </c>
      <c r="E42" t="s">
        <v>13</v>
      </c>
      <c r="F42" t="s">
        <v>16</v>
      </c>
      <c r="H42" t="s">
        <v>130</v>
      </c>
    </row>
    <row r="43" spans="1:8" hidden="1" x14ac:dyDescent="0.25">
      <c r="A43" s="2">
        <v>43</v>
      </c>
      <c r="B43" s="2" t="s">
        <v>6</v>
      </c>
      <c r="C43" s="5">
        <v>13.480000000000004</v>
      </c>
      <c r="D43" t="s">
        <v>10</v>
      </c>
      <c r="E43" t="s">
        <v>14</v>
      </c>
      <c r="F43" t="s">
        <v>16</v>
      </c>
      <c r="H43" t="s">
        <v>130</v>
      </c>
    </row>
    <row r="44" spans="1:8" hidden="1" x14ac:dyDescent="0.25">
      <c r="A44" s="2">
        <v>95</v>
      </c>
      <c r="B44" s="2" t="s">
        <v>7</v>
      </c>
      <c r="C44" s="5">
        <v>13.480000000000004</v>
      </c>
      <c r="D44" t="s">
        <v>11</v>
      </c>
      <c r="E44" t="s">
        <v>15</v>
      </c>
      <c r="F44" t="s">
        <v>16</v>
      </c>
      <c r="H44" t="s">
        <v>130</v>
      </c>
    </row>
    <row r="45" spans="1:8" x14ac:dyDescent="0.25">
      <c r="A45" s="2">
        <v>186</v>
      </c>
      <c r="B45" s="2" t="s">
        <v>5</v>
      </c>
      <c r="C45" s="5">
        <v>11.240000000000002</v>
      </c>
      <c r="D45" t="s">
        <v>240</v>
      </c>
      <c r="E45" t="s">
        <v>241</v>
      </c>
      <c r="F45" t="s">
        <v>239</v>
      </c>
      <c r="G45" t="s">
        <v>28</v>
      </c>
      <c r="H45" t="s">
        <v>267</v>
      </c>
    </row>
    <row r="46" spans="1:8" x14ac:dyDescent="0.25">
      <c r="A46" s="2">
        <v>187</v>
      </c>
      <c r="B46" s="2" t="s">
        <v>5</v>
      </c>
      <c r="C46" s="5">
        <v>11.300000000000002</v>
      </c>
      <c r="D46" t="s">
        <v>242</v>
      </c>
      <c r="E46" t="s">
        <v>243</v>
      </c>
      <c r="F46" t="s">
        <v>239</v>
      </c>
      <c r="G46" t="s">
        <v>28</v>
      </c>
      <c r="H46" t="s">
        <v>267</v>
      </c>
    </row>
    <row r="47" spans="1:8" x14ac:dyDescent="0.25">
      <c r="A47" s="2">
        <v>194</v>
      </c>
      <c r="B47" s="2" t="s">
        <v>5</v>
      </c>
      <c r="C47" s="5">
        <v>12.12</v>
      </c>
      <c r="D47" t="s">
        <v>244</v>
      </c>
      <c r="E47" t="s">
        <v>245</v>
      </c>
      <c r="F47" t="s">
        <v>239</v>
      </c>
      <c r="G47" t="s">
        <v>28</v>
      </c>
      <c r="H47" t="s">
        <v>267</v>
      </c>
    </row>
    <row r="48" spans="1:8" hidden="1" x14ac:dyDescent="0.25">
      <c r="A48" s="2">
        <v>139</v>
      </c>
      <c r="B48" s="2" t="s">
        <v>4</v>
      </c>
      <c r="C48" s="5">
        <v>9.3400000000000016</v>
      </c>
      <c r="D48" t="s">
        <v>247</v>
      </c>
      <c r="E48" t="s">
        <v>252</v>
      </c>
      <c r="F48" t="s">
        <v>246</v>
      </c>
      <c r="H48" t="s">
        <v>267</v>
      </c>
    </row>
    <row r="49" spans="1:8" hidden="1" x14ac:dyDescent="0.25">
      <c r="A49" s="2">
        <v>171</v>
      </c>
      <c r="B49" s="2" t="s">
        <v>5</v>
      </c>
      <c r="C49" s="5">
        <v>9.3400000000000016</v>
      </c>
      <c r="D49" t="s">
        <v>248</v>
      </c>
      <c r="E49" t="s">
        <v>253</v>
      </c>
      <c r="F49" t="s">
        <v>246</v>
      </c>
      <c r="H49" t="s">
        <v>267</v>
      </c>
    </row>
    <row r="50" spans="1:8" hidden="1" x14ac:dyDescent="0.25">
      <c r="A50" s="2">
        <v>39</v>
      </c>
      <c r="B50" s="2" t="s">
        <v>6</v>
      </c>
      <c r="C50" s="5">
        <v>13.240000000000002</v>
      </c>
      <c r="D50" t="s">
        <v>249</v>
      </c>
      <c r="E50" t="s">
        <v>254</v>
      </c>
      <c r="F50" t="s">
        <v>246</v>
      </c>
      <c r="H50" t="s">
        <v>267</v>
      </c>
    </row>
    <row r="51" spans="1:8" hidden="1" x14ac:dyDescent="0.25">
      <c r="A51" s="2">
        <v>91</v>
      </c>
      <c r="B51" s="2" t="s">
        <v>7</v>
      </c>
      <c r="C51" s="5">
        <v>13.240000000000002</v>
      </c>
      <c r="D51" t="s">
        <v>250</v>
      </c>
      <c r="E51" t="s">
        <v>251</v>
      </c>
      <c r="F51" t="s">
        <v>246</v>
      </c>
      <c r="H51" t="s">
        <v>267</v>
      </c>
    </row>
    <row r="52" spans="1:8" hidden="1" x14ac:dyDescent="0.25">
      <c r="A52" s="2">
        <v>152</v>
      </c>
      <c r="B52" s="2" t="s">
        <v>4</v>
      </c>
      <c r="C52" s="5">
        <v>11.120000000000001</v>
      </c>
      <c r="D52" t="s">
        <v>255</v>
      </c>
      <c r="E52" t="s">
        <v>256</v>
      </c>
      <c r="F52" t="s">
        <v>263</v>
      </c>
      <c r="H52" t="s">
        <v>267</v>
      </c>
    </row>
    <row r="53" spans="1:8" hidden="1" x14ac:dyDescent="0.25">
      <c r="A53" s="2">
        <v>184</v>
      </c>
      <c r="B53" s="2" t="s">
        <v>5</v>
      </c>
      <c r="C53" s="5">
        <v>11.120000000000001</v>
      </c>
      <c r="D53" t="s">
        <v>257</v>
      </c>
      <c r="E53" t="s">
        <v>258</v>
      </c>
      <c r="F53" t="s">
        <v>263</v>
      </c>
      <c r="H53" t="s">
        <v>267</v>
      </c>
    </row>
    <row r="54" spans="1:8" hidden="1" x14ac:dyDescent="0.25">
      <c r="A54" s="2">
        <v>73</v>
      </c>
      <c r="B54" s="2" t="s">
        <v>6</v>
      </c>
      <c r="C54" s="5">
        <v>14.540000000000004</v>
      </c>
      <c r="D54" t="s">
        <v>259</v>
      </c>
      <c r="E54" t="s">
        <v>260</v>
      </c>
      <c r="F54" t="s">
        <v>263</v>
      </c>
      <c r="H54" t="s">
        <v>267</v>
      </c>
    </row>
    <row r="55" spans="1:8" hidden="1" x14ac:dyDescent="0.25">
      <c r="A55" s="2">
        <v>196</v>
      </c>
      <c r="B55" s="2" t="s">
        <v>7</v>
      </c>
      <c r="C55" s="5">
        <v>14.540000000000004</v>
      </c>
      <c r="D55" t="s">
        <v>261</v>
      </c>
      <c r="E55" t="s">
        <v>262</v>
      </c>
      <c r="F55" t="s">
        <v>263</v>
      </c>
      <c r="H55" t="s">
        <v>267</v>
      </c>
    </row>
    <row r="56" spans="1:8" x14ac:dyDescent="0.25">
      <c r="A56" s="2">
        <v>161</v>
      </c>
      <c r="B56" s="2" t="s">
        <v>4</v>
      </c>
      <c r="C56" s="5">
        <v>12.06</v>
      </c>
      <c r="D56" t="s">
        <v>132</v>
      </c>
      <c r="E56" t="s">
        <v>132</v>
      </c>
      <c r="F56" t="s">
        <v>66</v>
      </c>
      <c r="G56" t="s">
        <v>28</v>
      </c>
      <c r="H56" t="s">
        <v>130</v>
      </c>
    </row>
    <row r="57" spans="1:8" x14ac:dyDescent="0.25">
      <c r="A57" s="2">
        <v>192</v>
      </c>
      <c r="B57" s="2" t="s">
        <v>5</v>
      </c>
      <c r="C57" s="5">
        <v>12</v>
      </c>
      <c r="D57" t="s">
        <v>64</v>
      </c>
      <c r="E57" t="s">
        <v>65</v>
      </c>
      <c r="F57" t="s">
        <v>66</v>
      </c>
      <c r="G57" t="s">
        <v>28</v>
      </c>
      <c r="H57" t="s">
        <v>130</v>
      </c>
    </row>
    <row r="58" spans="1:8" hidden="1" x14ac:dyDescent="0.25">
      <c r="A58" s="2">
        <v>138</v>
      </c>
      <c r="B58" s="2" t="s">
        <v>4</v>
      </c>
      <c r="C58" s="5">
        <v>9.2800000000000011</v>
      </c>
      <c r="D58" t="s">
        <v>62</v>
      </c>
      <c r="E58" t="s">
        <v>63</v>
      </c>
      <c r="F58" t="s">
        <v>66</v>
      </c>
      <c r="H58" t="s">
        <v>130</v>
      </c>
    </row>
    <row r="59" spans="1:8" hidden="1" x14ac:dyDescent="0.25">
      <c r="A59" s="2">
        <v>170</v>
      </c>
      <c r="B59" s="2" t="s">
        <v>5</v>
      </c>
      <c r="C59" s="5">
        <v>9.2800000000000011</v>
      </c>
      <c r="D59" t="s">
        <v>67</v>
      </c>
      <c r="E59" t="s">
        <v>70</v>
      </c>
      <c r="F59" t="s">
        <v>66</v>
      </c>
      <c r="H59" t="s">
        <v>130</v>
      </c>
    </row>
    <row r="60" spans="1:8" hidden="1" x14ac:dyDescent="0.25">
      <c r="A60" s="2">
        <v>38</v>
      </c>
      <c r="B60" s="2" t="s">
        <v>6</v>
      </c>
      <c r="C60" s="5">
        <v>13.180000000000001</v>
      </c>
      <c r="D60" t="s">
        <v>68</v>
      </c>
      <c r="E60" t="s">
        <v>71</v>
      </c>
      <c r="F60" t="s">
        <v>66</v>
      </c>
      <c r="H60" t="s">
        <v>130</v>
      </c>
    </row>
    <row r="61" spans="1:8" hidden="1" x14ac:dyDescent="0.25">
      <c r="A61" s="2">
        <v>90</v>
      </c>
      <c r="B61" s="2" t="s">
        <v>7</v>
      </c>
      <c r="C61" s="5">
        <v>13.180000000000001</v>
      </c>
      <c r="D61" t="s">
        <v>69</v>
      </c>
      <c r="E61" t="s">
        <v>72</v>
      </c>
      <c r="F61" t="s">
        <v>66</v>
      </c>
      <c r="H61" t="s">
        <v>130</v>
      </c>
    </row>
    <row r="62" spans="1:8" x14ac:dyDescent="0.25">
      <c r="A62" s="2">
        <v>77</v>
      </c>
      <c r="B62" s="2" t="s">
        <v>6</v>
      </c>
      <c r="C62" s="5">
        <v>15.180000000000001</v>
      </c>
      <c r="D62" t="s">
        <v>22</v>
      </c>
      <c r="F62" t="s">
        <v>27</v>
      </c>
      <c r="G62" t="s">
        <v>28</v>
      </c>
      <c r="H62" t="s">
        <v>130</v>
      </c>
    </row>
    <row r="63" spans="1:8" hidden="1" x14ac:dyDescent="0.25">
      <c r="A63" s="2">
        <v>132</v>
      </c>
      <c r="B63" s="2" t="s">
        <v>4</v>
      </c>
      <c r="C63" s="5">
        <v>8.5200000000000014</v>
      </c>
      <c r="D63" t="s">
        <v>19</v>
      </c>
      <c r="E63" t="s">
        <v>23</v>
      </c>
      <c r="F63" t="s">
        <v>18</v>
      </c>
      <c r="H63" t="s">
        <v>130</v>
      </c>
    </row>
    <row r="64" spans="1:8" hidden="1" x14ac:dyDescent="0.25">
      <c r="A64" s="2">
        <v>164</v>
      </c>
      <c r="B64" s="2" t="s">
        <v>5</v>
      </c>
      <c r="C64" s="5">
        <v>8.5200000000000014</v>
      </c>
      <c r="D64" t="s">
        <v>20</v>
      </c>
      <c r="E64" t="s">
        <v>24</v>
      </c>
      <c r="F64" t="s">
        <v>18</v>
      </c>
      <c r="H64" t="s">
        <v>130</v>
      </c>
    </row>
    <row r="65" spans="1:8" hidden="1" x14ac:dyDescent="0.25">
      <c r="A65" s="2">
        <v>32</v>
      </c>
      <c r="B65" s="2" t="s">
        <v>6</v>
      </c>
      <c r="C65" s="5">
        <v>12.420000000000002</v>
      </c>
      <c r="D65" t="s">
        <v>21</v>
      </c>
      <c r="E65" t="s">
        <v>25</v>
      </c>
      <c r="F65" t="s">
        <v>18</v>
      </c>
      <c r="H65" t="s">
        <v>130</v>
      </c>
    </row>
    <row r="66" spans="1:8" hidden="1" x14ac:dyDescent="0.25">
      <c r="A66" s="2">
        <v>84</v>
      </c>
      <c r="B66" s="2" t="s">
        <v>7</v>
      </c>
      <c r="C66" s="5">
        <v>12.420000000000002</v>
      </c>
      <c r="D66" t="s">
        <v>22</v>
      </c>
      <c r="E66" t="s">
        <v>26</v>
      </c>
      <c r="F66" t="s">
        <v>18</v>
      </c>
      <c r="H66" t="s">
        <v>130</v>
      </c>
    </row>
    <row r="67" spans="1:8" hidden="1" x14ac:dyDescent="0.25">
      <c r="A67" s="2">
        <v>145</v>
      </c>
      <c r="B67" s="2" t="s">
        <v>4</v>
      </c>
      <c r="C67" s="5">
        <v>10.200000000000001</v>
      </c>
      <c r="D67" t="s">
        <v>29</v>
      </c>
      <c r="E67" t="s">
        <v>30</v>
      </c>
      <c r="F67" t="s">
        <v>36</v>
      </c>
      <c r="H67" t="s">
        <v>130</v>
      </c>
    </row>
    <row r="68" spans="1:8" hidden="1" x14ac:dyDescent="0.25">
      <c r="A68" s="2">
        <v>177</v>
      </c>
      <c r="B68" s="2" t="s">
        <v>5</v>
      </c>
      <c r="C68" s="5">
        <v>10.200000000000001</v>
      </c>
      <c r="D68" t="s">
        <v>31</v>
      </c>
      <c r="E68" t="s">
        <v>32</v>
      </c>
      <c r="F68" t="s">
        <v>36</v>
      </c>
      <c r="H68" t="s">
        <v>130</v>
      </c>
    </row>
    <row r="69" spans="1:8" hidden="1" x14ac:dyDescent="0.25">
      <c r="A69" s="2">
        <v>45</v>
      </c>
      <c r="B69" s="2" t="s">
        <v>6</v>
      </c>
      <c r="C69" s="5">
        <v>14.120000000000001</v>
      </c>
      <c r="D69" t="s">
        <v>33</v>
      </c>
      <c r="E69" t="s">
        <v>34</v>
      </c>
      <c r="F69" t="s">
        <v>36</v>
      </c>
      <c r="H69" t="s">
        <v>130</v>
      </c>
    </row>
    <row r="70" spans="1:8" hidden="1" x14ac:dyDescent="0.25">
      <c r="A70" s="2">
        <v>97</v>
      </c>
      <c r="B70" s="2" t="s">
        <v>7</v>
      </c>
      <c r="C70" s="5">
        <v>14.120000000000001</v>
      </c>
      <c r="D70" t="s">
        <v>22</v>
      </c>
      <c r="E70" t="s">
        <v>35</v>
      </c>
      <c r="F70" t="s">
        <v>36</v>
      </c>
      <c r="H70" t="s">
        <v>130</v>
      </c>
    </row>
    <row r="71" spans="1:8" hidden="1" x14ac:dyDescent="0.25">
      <c r="A71" s="2">
        <v>147</v>
      </c>
      <c r="B71" s="2" t="s">
        <v>4</v>
      </c>
      <c r="C71" s="5">
        <v>10.320000000000002</v>
      </c>
      <c r="F71" t="s">
        <v>238</v>
      </c>
      <c r="H71" t="s">
        <v>268</v>
      </c>
    </row>
    <row r="72" spans="1:8" hidden="1" x14ac:dyDescent="0.25">
      <c r="A72" s="2">
        <v>179</v>
      </c>
      <c r="B72" s="2" t="s">
        <v>5</v>
      </c>
      <c r="C72" s="5">
        <v>10.320000000000002</v>
      </c>
      <c r="F72" t="s">
        <v>238</v>
      </c>
      <c r="H72" t="s">
        <v>268</v>
      </c>
    </row>
    <row r="73" spans="1:8" hidden="1" x14ac:dyDescent="0.25">
      <c r="A73" s="2">
        <v>47</v>
      </c>
      <c r="B73" s="2" t="s">
        <v>6</v>
      </c>
      <c r="C73" s="5">
        <v>14.240000000000002</v>
      </c>
      <c r="F73" t="s">
        <v>238</v>
      </c>
      <c r="H73" t="s">
        <v>268</v>
      </c>
    </row>
    <row r="74" spans="1:8" hidden="1" x14ac:dyDescent="0.25">
      <c r="A74" s="2">
        <v>99</v>
      </c>
      <c r="B74" s="2" t="s">
        <v>7</v>
      </c>
      <c r="C74" s="5">
        <v>14.240000000000002</v>
      </c>
      <c r="F74" t="s">
        <v>238</v>
      </c>
      <c r="H74" t="s">
        <v>268</v>
      </c>
    </row>
    <row r="75" spans="1:8" x14ac:dyDescent="0.25">
      <c r="A75" s="2">
        <v>156</v>
      </c>
      <c r="B75" s="2" t="s">
        <v>4</v>
      </c>
      <c r="C75" s="5">
        <v>11.360000000000003</v>
      </c>
      <c r="F75" t="s">
        <v>238</v>
      </c>
      <c r="G75" t="s">
        <v>28</v>
      </c>
      <c r="H75" t="s">
        <v>268</v>
      </c>
    </row>
    <row r="76" spans="1:8" x14ac:dyDescent="0.25">
      <c r="A76" s="2">
        <v>188</v>
      </c>
      <c r="B76" s="2" t="s">
        <v>5</v>
      </c>
      <c r="C76" s="5">
        <v>11.360000000000003</v>
      </c>
      <c r="F76" t="s">
        <v>238</v>
      </c>
      <c r="G76" t="s">
        <v>28</v>
      </c>
      <c r="H76" t="s">
        <v>268</v>
      </c>
    </row>
    <row r="77" spans="1:8" hidden="1" x14ac:dyDescent="0.25">
      <c r="A77" s="2">
        <v>140</v>
      </c>
      <c r="B77" s="2" t="s">
        <v>4</v>
      </c>
      <c r="C77" s="5">
        <v>9.5</v>
      </c>
      <c r="D77" t="s">
        <v>154</v>
      </c>
      <c r="E77" t="s">
        <v>158</v>
      </c>
      <c r="F77" t="s">
        <v>153</v>
      </c>
      <c r="H77" t="s">
        <v>267</v>
      </c>
    </row>
    <row r="78" spans="1:8" hidden="1" x14ac:dyDescent="0.25">
      <c r="A78" s="2">
        <v>172</v>
      </c>
      <c r="B78" s="2" t="s">
        <v>5</v>
      </c>
      <c r="C78" s="5">
        <v>9.5</v>
      </c>
      <c r="D78" t="s">
        <v>155</v>
      </c>
      <c r="E78" t="s">
        <v>159</v>
      </c>
      <c r="F78" t="s">
        <v>153</v>
      </c>
      <c r="H78" t="s">
        <v>267</v>
      </c>
    </row>
    <row r="79" spans="1:8" hidden="1" x14ac:dyDescent="0.25">
      <c r="A79" s="2">
        <v>40</v>
      </c>
      <c r="B79" s="2" t="s">
        <v>6</v>
      </c>
      <c r="C79" s="5">
        <v>13.300000000000002</v>
      </c>
      <c r="D79" t="s">
        <v>156</v>
      </c>
      <c r="E79" t="s">
        <v>160</v>
      </c>
      <c r="F79" t="s">
        <v>153</v>
      </c>
      <c r="H79" t="s">
        <v>267</v>
      </c>
    </row>
    <row r="80" spans="1:8" hidden="1" x14ac:dyDescent="0.25">
      <c r="A80" s="2">
        <v>92</v>
      </c>
      <c r="B80" s="2" t="s">
        <v>7</v>
      </c>
      <c r="C80" s="5">
        <v>13.300000000000002</v>
      </c>
      <c r="D80" t="s">
        <v>157</v>
      </c>
      <c r="E80" t="s">
        <v>161</v>
      </c>
      <c r="F80" t="s">
        <v>153</v>
      </c>
      <c r="H80" t="s">
        <v>267</v>
      </c>
    </row>
    <row r="81" spans="1:8" hidden="1" x14ac:dyDescent="0.25">
      <c r="A81" s="2">
        <v>133</v>
      </c>
      <c r="B81" s="2" t="s">
        <v>4</v>
      </c>
      <c r="C81" s="5">
        <v>8.5800000000000018</v>
      </c>
      <c r="D81" t="s">
        <v>145</v>
      </c>
      <c r="E81" t="s">
        <v>149</v>
      </c>
      <c r="F81" t="s">
        <v>144</v>
      </c>
      <c r="H81" t="s">
        <v>267</v>
      </c>
    </row>
    <row r="82" spans="1:8" hidden="1" x14ac:dyDescent="0.25">
      <c r="A82" s="2">
        <v>165</v>
      </c>
      <c r="B82" s="2" t="s">
        <v>5</v>
      </c>
      <c r="C82" s="5">
        <v>8.5800000000000018</v>
      </c>
      <c r="D82" t="s">
        <v>146</v>
      </c>
      <c r="E82" t="s">
        <v>150</v>
      </c>
      <c r="F82" t="s">
        <v>144</v>
      </c>
      <c r="H82" t="s">
        <v>267</v>
      </c>
    </row>
    <row r="83" spans="1:8" hidden="1" x14ac:dyDescent="0.25">
      <c r="A83" s="2">
        <v>33</v>
      </c>
      <c r="B83" s="2" t="s">
        <v>6</v>
      </c>
      <c r="C83" s="5">
        <v>12.480000000000002</v>
      </c>
      <c r="D83" t="s">
        <v>147</v>
      </c>
      <c r="E83" t="s">
        <v>151</v>
      </c>
      <c r="F83" t="s">
        <v>144</v>
      </c>
      <c r="H83" t="s">
        <v>267</v>
      </c>
    </row>
    <row r="84" spans="1:8" hidden="1" x14ac:dyDescent="0.25">
      <c r="A84" s="2">
        <v>85</v>
      </c>
      <c r="B84" s="2" t="s">
        <v>7</v>
      </c>
      <c r="C84" s="5">
        <v>12.480000000000002</v>
      </c>
      <c r="D84" t="s">
        <v>148</v>
      </c>
      <c r="E84" t="s">
        <v>152</v>
      </c>
      <c r="F84" t="s">
        <v>144</v>
      </c>
      <c r="H84" t="s">
        <v>267</v>
      </c>
    </row>
    <row r="85" spans="1:8" hidden="1" x14ac:dyDescent="0.25">
      <c r="A85" s="2">
        <v>150</v>
      </c>
      <c r="B85" s="2" t="s">
        <v>4</v>
      </c>
      <c r="C85" s="5">
        <v>10.500000000000004</v>
      </c>
      <c r="D85" t="s">
        <v>163</v>
      </c>
      <c r="E85" t="s">
        <v>167</v>
      </c>
      <c r="F85" t="s">
        <v>162</v>
      </c>
      <c r="H85" t="s">
        <v>267</v>
      </c>
    </row>
    <row r="86" spans="1:8" hidden="1" x14ac:dyDescent="0.25">
      <c r="A86" s="2">
        <v>182</v>
      </c>
      <c r="B86" s="2" t="s">
        <v>5</v>
      </c>
      <c r="C86" s="5">
        <v>10.500000000000004</v>
      </c>
      <c r="D86" t="s">
        <v>164</v>
      </c>
      <c r="E86" t="s">
        <v>168</v>
      </c>
      <c r="F86" t="s">
        <v>162</v>
      </c>
      <c r="H86" t="s">
        <v>267</v>
      </c>
    </row>
    <row r="87" spans="1:8" hidden="1" x14ac:dyDescent="0.25">
      <c r="A87" s="2">
        <v>50</v>
      </c>
      <c r="B87" s="2" t="s">
        <v>6</v>
      </c>
      <c r="C87" s="5">
        <v>14.420000000000003</v>
      </c>
      <c r="D87" t="s">
        <v>165</v>
      </c>
      <c r="E87" t="s">
        <v>169</v>
      </c>
      <c r="F87" t="s">
        <v>162</v>
      </c>
      <c r="H87" t="s">
        <v>267</v>
      </c>
    </row>
    <row r="88" spans="1:8" hidden="1" x14ac:dyDescent="0.25">
      <c r="A88" s="2">
        <v>102</v>
      </c>
      <c r="B88" s="2" t="s">
        <v>7</v>
      </c>
      <c r="C88" s="5">
        <v>14.420000000000003</v>
      </c>
      <c r="D88" t="s">
        <v>166</v>
      </c>
      <c r="E88" t="s">
        <v>170</v>
      </c>
      <c r="F88" t="s">
        <v>162</v>
      </c>
      <c r="H88" t="s">
        <v>267</v>
      </c>
    </row>
    <row r="89" spans="1:8" hidden="1" x14ac:dyDescent="0.25">
      <c r="A89" s="2">
        <v>148</v>
      </c>
      <c r="B89" s="2" t="s">
        <v>4</v>
      </c>
      <c r="C89" s="5">
        <v>10.380000000000003</v>
      </c>
      <c r="D89" t="s">
        <v>124</v>
      </c>
      <c r="E89" t="s">
        <v>127</v>
      </c>
      <c r="F89" t="s">
        <v>123</v>
      </c>
      <c r="H89" t="s">
        <v>130</v>
      </c>
    </row>
    <row r="90" spans="1:8" hidden="1" x14ac:dyDescent="0.25">
      <c r="A90" s="2">
        <v>180</v>
      </c>
      <c r="B90" s="2" t="s">
        <v>5</v>
      </c>
      <c r="C90" s="5">
        <v>10.380000000000003</v>
      </c>
      <c r="D90" t="s">
        <v>125</v>
      </c>
      <c r="E90" t="s">
        <v>128</v>
      </c>
      <c r="F90" t="s">
        <v>123</v>
      </c>
      <c r="H90" t="s">
        <v>130</v>
      </c>
    </row>
    <row r="91" spans="1:8" hidden="1" x14ac:dyDescent="0.25">
      <c r="A91" s="2">
        <v>48</v>
      </c>
      <c r="B91" s="2" t="s">
        <v>6</v>
      </c>
      <c r="C91" s="5">
        <v>14.300000000000002</v>
      </c>
      <c r="D91" t="s">
        <v>142</v>
      </c>
      <c r="E91" t="s">
        <v>143</v>
      </c>
      <c r="F91" t="s">
        <v>123</v>
      </c>
      <c r="H91" t="s">
        <v>130</v>
      </c>
    </row>
    <row r="92" spans="1:8" hidden="1" x14ac:dyDescent="0.25">
      <c r="A92" s="2">
        <v>100</v>
      </c>
      <c r="B92" s="2" t="s">
        <v>7</v>
      </c>
      <c r="C92" s="5">
        <v>14.300000000000002</v>
      </c>
      <c r="D92" t="s">
        <v>126</v>
      </c>
      <c r="E92" t="s">
        <v>129</v>
      </c>
      <c r="F92" t="s">
        <v>123</v>
      </c>
      <c r="H92" t="s">
        <v>130</v>
      </c>
    </row>
    <row r="93" spans="1:8" hidden="1" x14ac:dyDescent="0.25">
      <c r="A93" s="2">
        <v>136</v>
      </c>
      <c r="B93" s="2" t="s">
        <v>4</v>
      </c>
      <c r="C93" s="5">
        <v>9.16</v>
      </c>
      <c r="D93" t="s">
        <v>115</v>
      </c>
      <c r="E93" t="s">
        <v>119</v>
      </c>
      <c r="F93" t="s">
        <v>114</v>
      </c>
      <c r="H93" t="s">
        <v>130</v>
      </c>
    </row>
    <row r="94" spans="1:8" hidden="1" x14ac:dyDescent="0.25">
      <c r="A94" s="2">
        <v>168</v>
      </c>
      <c r="B94" s="2" t="s">
        <v>5</v>
      </c>
      <c r="C94" s="5">
        <v>9.16</v>
      </c>
      <c r="D94" t="s">
        <v>116</v>
      </c>
      <c r="E94" t="s">
        <v>120</v>
      </c>
      <c r="F94" t="s">
        <v>114</v>
      </c>
      <c r="H94" t="s">
        <v>130</v>
      </c>
    </row>
    <row r="95" spans="1:8" hidden="1" x14ac:dyDescent="0.25">
      <c r="A95" s="2">
        <v>36</v>
      </c>
      <c r="B95" s="2" t="s">
        <v>6</v>
      </c>
      <c r="C95" s="5">
        <v>13.06</v>
      </c>
      <c r="D95" t="s">
        <v>117</v>
      </c>
      <c r="E95" t="s">
        <v>121</v>
      </c>
      <c r="F95" t="s">
        <v>114</v>
      </c>
      <c r="H95" t="s">
        <v>130</v>
      </c>
    </row>
    <row r="96" spans="1:8" hidden="1" x14ac:dyDescent="0.25">
      <c r="A96" s="2">
        <v>88</v>
      </c>
      <c r="B96" s="2" t="s">
        <v>7</v>
      </c>
      <c r="C96" s="5">
        <v>13.06</v>
      </c>
      <c r="D96" t="s">
        <v>118</v>
      </c>
      <c r="E96" t="s">
        <v>122</v>
      </c>
      <c r="F96" t="s">
        <v>114</v>
      </c>
      <c r="H96" t="s">
        <v>130</v>
      </c>
    </row>
    <row r="97" spans="1:8" hidden="1" x14ac:dyDescent="0.25">
      <c r="A97" s="2">
        <v>142</v>
      </c>
      <c r="B97" s="2" t="s">
        <v>4</v>
      </c>
      <c r="C97" s="5">
        <v>10.02</v>
      </c>
      <c r="D97" t="s">
        <v>189</v>
      </c>
      <c r="E97" t="s">
        <v>190</v>
      </c>
      <c r="F97" t="s">
        <v>197</v>
      </c>
      <c r="H97" t="s">
        <v>267</v>
      </c>
    </row>
    <row r="98" spans="1:8" hidden="1" x14ac:dyDescent="0.25">
      <c r="A98" s="2">
        <v>174</v>
      </c>
      <c r="B98" s="2" t="s">
        <v>5</v>
      </c>
      <c r="C98" s="5">
        <v>10.02</v>
      </c>
      <c r="D98" t="s">
        <v>191</v>
      </c>
      <c r="E98" t="s">
        <v>192</v>
      </c>
      <c r="F98" t="s">
        <v>197</v>
      </c>
      <c r="H98" t="s">
        <v>267</v>
      </c>
    </row>
    <row r="99" spans="1:8" hidden="1" x14ac:dyDescent="0.25">
      <c r="A99" s="2">
        <v>42</v>
      </c>
      <c r="B99" s="2" t="s">
        <v>6</v>
      </c>
      <c r="C99" s="5">
        <v>13.420000000000003</v>
      </c>
      <c r="D99" t="s">
        <v>193</v>
      </c>
      <c r="E99" t="s">
        <v>195</v>
      </c>
      <c r="F99" t="s">
        <v>197</v>
      </c>
      <c r="H99" t="s">
        <v>267</v>
      </c>
    </row>
    <row r="100" spans="1:8" hidden="1" x14ac:dyDescent="0.25">
      <c r="A100" s="2">
        <v>94</v>
      </c>
      <c r="B100" s="2" t="s">
        <v>7</v>
      </c>
      <c r="C100" s="5">
        <v>13.420000000000003</v>
      </c>
      <c r="D100" t="s">
        <v>194</v>
      </c>
      <c r="E100" t="s">
        <v>196</v>
      </c>
      <c r="F100" t="s">
        <v>197</v>
      </c>
      <c r="H100" t="s">
        <v>267</v>
      </c>
    </row>
    <row r="101" spans="1:8" hidden="1" x14ac:dyDescent="0.25">
      <c r="A101" s="2">
        <v>141</v>
      </c>
      <c r="B101" s="2" t="s">
        <v>4</v>
      </c>
      <c r="C101" s="5">
        <v>9.56</v>
      </c>
      <c r="D101" t="s">
        <v>73</v>
      </c>
      <c r="E101" t="s">
        <v>77</v>
      </c>
      <c r="F101" t="s">
        <v>81</v>
      </c>
      <c r="H101" t="s">
        <v>130</v>
      </c>
    </row>
    <row r="102" spans="1:8" hidden="1" x14ac:dyDescent="0.25">
      <c r="A102" s="2">
        <v>173</v>
      </c>
      <c r="B102" s="2" t="s">
        <v>5</v>
      </c>
      <c r="C102" s="5">
        <v>9.56</v>
      </c>
      <c r="D102" t="s">
        <v>74</v>
      </c>
      <c r="E102" t="s">
        <v>78</v>
      </c>
      <c r="F102" t="s">
        <v>81</v>
      </c>
      <c r="H102" t="s">
        <v>130</v>
      </c>
    </row>
    <row r="103" spans="1:8" hidden="1" x14ac:dyDescent="0.25">
      <c r="A103" s="2">
        <v>41</v>
      </c>
      <c r="B103" s="2" t="s">
        <v>6</v>
      </c>
      <c r="C103" s="5">
        <v>13.360000000000003</v>
      </c>
      <c r="D103" t="s">
        <v>75</v>
      </c>
      <c r="E103" t="s">
        <v>79</v>
      </c>
      <c r="F103" t="s">
        <v>81</v>
      </c>
      <c r="H103" t="s">
        <v>130</v>
      </c>
    </row>
    <row r="104" spans="1:8" hidden="1" x14ac:dyDescent="0.25">
      <c r="A104" s="2">
        <v>93</v>
      </c>
      <c r="B104" s="2" t="s">
        <v>7</v>
      </c>
      <c r="C104" s="5">
        <v>13.360000000000003</v>
      </c>
      <c r="D104" t="s">
        <v>76</v>
      </c>
      <c r="E104" t="s">
        <v>80</v>
      </c>
      <c r="F104" t="s">
        <v>81</v>
      </c>
      <c r="H104" t="s">
        <v>130</v>
      </c>
    </row>
    <row r="105" spans="1:8" hidden="1" x14ac:dyDescent="0.25">
      <c r="A105" s="2">
        <v>157</v>
      </c>
      <c r="B105" s="2" t="s">
        <v>4</v>
      </c>
      <c r="C105" s="5">
        <v>11.420000000000003</v>
      </c>
      <c r="D105" t="s">
        <v>82</v>
      </c>
      <c r="E105" t="s">
        <v>87</v>
      </c>
      <c r="F105" t="s">
        <v>90</v>
      </c>
      <c r="H105" t="s">
        <v>130</v>
      </c>
    </row>
    <row r="106" spans="1:8" hidden="1" x14ac:dyDescent="0.25">
      <c r="A106" s="2">
        <v>189</v>
      </c>
      <c r="B106" s="2" t="s">
        <v>5</v>
      </c>
      <c r="C106" s="5">
        <v>11.420000000000003</v>
      </c>
      <c r="D106" t="s">
        <v>83</v>
      </c>
      <c r="E106" t="s">
        <v>88</v>
      </c>
      <c r="F106" t="s">
        <v>90</v>
      </c>
      <c r="H106" t="s">
        <v>130</v>
      </c>
    </row>
    <row r="107" spans="1:8" hidden="1" x14ac:dyDescent="0.25">
      <c r="A107" s="2">
        <v>75</v>
      </c>
      <c r="B107" s="2" t="s">
        <v>6</v>
      </c>
      <c r="C107" s="5">
        <v>15.06</v>
      </c>
      <c r="D107" t="s">
        <v>84</v>
      </c>
      <c r="E107" t="s">
        <v>89</v>
      </c>
      <c r="F107" t="s">
        <v>90</v>
      </c>
      <c r="H107" t="s">
        <v>130</v>
      </c>
    </row>
    <row r="108" spans="1:8" hidden="1" x14ac:dyDescent="0.25">
      <c r="A108" s="2">
        <v>198</v>
      </c>
      <c r="B108" s="2" t="s">
        <v>7</v>
      </c>
      <c r="C108" s="5">
        <v>15.06</v>
      </c>
      <c r="D108" t="s">
        <v>85</v>
      </c>
      <c r="E108" t="s">
        <v>86</v>
      </c>
      <c r="F108" t="s">
        <v>90</v>
      </c>
      <c r="H108" t="s">
        <v>130</v>
      </c>
    </row>
    <row r="109" spans="1:8" hidden="1" x14ac:dyDescent="0.25">
      <c r="A109" s="2">
        <v>144</v>
      </c>
      <c r="B109" s="2" t="s">
        <v>4</v>
      </c>
      <c r="C109" s="5">
        <v>10.14</v>
      </c>
      <c r="D109" t="s">
        <v>133</v>
      </c>
      <c r="E109" t="s">
        <v>134</v>
      </c>
      <c r="F109" t="s">
        <v>141</v>
      </c>
      <c r="H109" t="s">
        <v>267</v>
      </c>
    </row>
    <row r="110" spans="1:8" hidden="1" x14ac:dyDescent="0.25">
      <c r="A110" s="2">
        <v>176</v>
      </c>
      <c r="B110" s="2" t="s">
        <v>5</v>
      </c>
      <c r="C110" s="5">
        <v>10.14</v>
      </c>
      <c r="D110" t="s">
        <v>135</v>
      </c>
      <c r="E110" t="s">
        <v>136</v>
      </c>
      <c r="F110" t="s">
        <v>141</v>
      </c>
      <c r="H110" t="s">
        <v>267</v>
      </c>
    </row>
    <row r="111" spans="1:8" hidden="1" x14ac:dyDescent="0.25">
      <c r="A111" s="2">
        <v>44</v>
      </c>
      <c r="B111" s="2" t="s">
        <v>6</v>
      </c>
      <c r="C111" s="5">
        <v>14.06</v>
      </c>
      <c r="D111" t="s">
        <v>137</v>
      </c>
      <c r="E111" t="s">
        <v>138</v>
      </c>
      <c r="F111" t="s">
        <v>141</v>
      </c>
      <c r="H111" t="s">
        <v>267</v>
      </c>
    </row>
    <row r="112" spans="1:8" hidden="1" x14ac:dyDescent="0.25">
      <c r="A112" s="2">
        <v>96</v>
      </c>
      <c r="B112" s="2" t="s">
        <v>7</v>
      </c>
      <c r="C112" s="5">
        <v>14.06</v>
      </c>
      <c r="D112" t="s">
        <v>139</v>
      </c>
      <c r="E112" t="s">
        <v>140</v>
      </c>
      <c r="F112" t="s">
        <v>141</v>
      </c>
      <c r="H112" t="s">
        <v>267</v>
      </c>
    </row>
    <row r="113" spans="1:8" x14ac:dyDescent="0.25">
      <c r="A113" s="2">
        <v>159</v>
      </c>
      <c r="B113" s="2" t="s">
        <v>4</v>
      </c>
      <c r="C113" s="5">
        <v>11.540000000000004</v>
      </c>
      <c r="D113" t="s">
        <v>46</v>
      </c>
      <c r="E113" t="s">
        <v>49</v>
      </c>
      <c r="F113" t="s">
        <v>52</v>
      </c>
      <c r="G113" t="s">
        <v>28</v>
      </c>
      <c r="H113" t="s">
        <v>130</v>
      </c>
    </row>
    <row r="114" spans="1:8" x14ac:dyDescent="0.25">
      <c r="A114" s="2">
        <v>191</v>
      </c>
      <c r="B114" s="2" t="s">
        <v>5</v>
      </c>
      <c r="C114" s="5">
        <v>11.540000000000004</v>
      </c>
      <c r="D114" t="s">
        <v>47</v>
      </c>
      <c r="E114" t="s">
        <v>50</v>
      </c>
      <c r="F114" t="s">
        <v>52</v>
      </c>
      <c r="G114" t="s">
        <v>28</v>
      </c>
      <c r="H114" t="s">
        <v>130</v>
      </c>
    </row>
    <row r="115" spans="1:8" x14ac:dyDescent="0.25">
      <c r="A115" s="2">
        <v>76</v>
      </c>
      <c r="B115" s="2" t="s">
        <v>6</v>
      </c>
      <c r="C115" s="5">
        <v>15.120000000000001</v>
      </c>
      <c r="D115" t="s">
        <v>48</v>
      </c>
      <c r="E115" t="s">
        <v>51</v>
      </c>
      <c r="F115" t="s">
        <v>52</v>
      </c>
      <c r="G115" t="s">
        <v>28</v>
      </c>
      <c r="H115" t="s">
        <v>130</v>
      </c>
    </row>
    <row r="116" spans="1:8" hidden="1" x14ac:dyDescent="0.25">
      <c r="A116" s="2">
        <v>146</v>
      </c>
      <c r="B116" s="2" t="s">
        <v>4</v>
      </c>
      <c r="C116" s="5">
        <v>10.260000000000002</v>
      </c>
      <c r="D116" t="s">
        <v>54</v>
      </c>
      <c r="E116" t="s">
        <v>58</v>
      </c>
      <c r="F116" t="s">
        <v>53</v>
      </c>
      <c r="H116" t="s">
        <v>130</v>
      </c>
    </row>
    <row r="117" spans="1:8" hidden="1" x14ac:dyDescent="0.25">
      <c r="A117" s="2">
        <v>178</v>
      </c>
      <c r="B117" s="2" t="s">
        <v>5</v>
      </c>
      <c r="C117" s="5">
        <v>10.260000000000002</v>
      </c>
      <c r="D117" t="s">
        <v>55</v>
      </c>
      <c r="E117" t="s">
        <v>59</v>
      </c>
      <c r="F117" t="s">
        <v>53</v>
      </c>
      <c r="H117" t="s">
        <v>130</v>
      </c>
    </row>
    <row r="118" spans="1:8" hidden="1" x14ac:dyDescent="0.25">
      <c r="A118" s="2">
        <v>46</v>
      </c>
      <c r="B118" s="2" t="s">
        <v>6</v>
      </c>
      <c r="C118" s="5">
        <v>14.180000000000001</v>
      </c>
      <c r="D118" t="s">
        <v>56</v>
      </c>
      <c r="E118" t="s">
        <v>60</v>
      </c>
      <c r="F118" t="s">
        <v>53</v>
      </c>
      <c r="H118" t="s">
        <v>130</v>
      </c>
    </row>
    <row r="119" spans="1:8" hidden="1" x14ac:dyDescent="0.25">
      <c r="A119" s="2">
        <v>98</v>
      </c>
      <c r="B119" s="2" t="s">
        <v>7</v>
      </c>
      <c r="C119" s="5">
        <v>14.180000000000001</v>
      </c>
      <c r="D119" t="s">
        <v>57</v>
      </c>
      <c r="E119" t="s">
        <v>61</v>
      </c>
      <c r="F119" t="s">
        <v>53</v>
      </c>
      <c r="H119" t="s">
        <v>130</v>
      </c>
    </row>
    <row r="120" spans="1:8" hidden="1" x14ac:dyDescent="0.25">
      <c r="A120" s="2">
        <v>137</v>
      </c>
      <c r="B120" s="2" t="s">
        <v>4</v>
      </c>
      <c r="C120" s="5">
        <v>9.2200000000000006</v>
      </c>
      <c r="D120" t="s">
        <v>38</v>
      </c>
      <c r="E120" t="s">
        <v>42</v>
      </c>
      <c r="F120" t="s">
        <v>37</v>
      </c>
      <c r="H120" t="s">
        <v>130</v>
      </c>
    </row>
    <row r="121" spans="1:8" hidden="1" x14ac:dyDescent="0.25">
      <c r="A121" s="2">
        <v>169</v>
      </c>
      <c r="B121" s="2" t="s">
        <v>5</v>
      </c>
      <c r="C121" s="5">
        <v>9.2200000000000006</v>
      </c>
      <c r="D121" t="s">
        <v>39</v>
      </c>
      <c r="E121" t="s">
        <v>43</v>
      </c>
      <c r="F121" t="s">
        <v>37</v>
      </c>
      <c r="H121" t="s">
        <v>130</v>
      </c>
    </row>
    <row r="122" spans="1:8" hidden="1" x14ac:dyDescent="0.25">
      <c r="A122" s="2">
        <v>37</v>
      </c>
      <c r="B122" s="2" t="s">
        <v>6</v>
      </c>
      <c r="C122" s="5">
        <v>13.120000000000001</v>
      </c>
      <c r="D122" t="s">
        <v>40</v>
      </c>
      <c r="E122" t="s">
        <v>44</v>
      </c>
      <c r="F122" t="s">
        <v>37</v>
      </c>
      <c r="H122" t="s">
        <v>130</v>
      </c>
    </row>
    <row r="123" spans="1:8" hidden="1" x14ac:dyDescent="0.25">
      <c r="A123" s="2">
        <v>89</v>
      </c>
      <c r="B123" s="2" t="s">
        <v>7</v>
      </c>
      <c r="C123" s="5">
        <v>13.120000000000001</v>
      </c>
      <c r="D123" t="s">
        <v>41</v>
      </c>
      <c r="E123" t="s">
        <v>45</v>
      </c>
      <c r="F123" t="s">
        <v>37</v>
      </c>
      <c r="H123" t="s">
        <v>130</v>
      </c>
    </row>
  </sheetData>
  <autoFilter ref="A3:J123">
    <filterColumn colId="6">
      <customFilters>
        <customFilter operator="notEqual" val=" "/>
      </customFilters>
    </filterColumn>
    <sortState ref="A2:K121">
      <sortCondition ref="F1:F121"/>
    </sortState>
  </autoFilter>
  <pageMargins left="0.7" right="0.7" top="0.75" bottom="0.75" header="0.3" footer="0.3"/>
  <pageSetup paperSize="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zoomScaleNormal="100" workbookViewId="0">
      <pane ySplit="3" topLeftCell="A56" activePane="bottomLeft" state="frozen"/>
      <selection pane="bottomLeft" activeCell="A74" sqref="A74"/>
    </sheetView>
  </sheetViews>
  <sheetFormatPr defaultRowHeight="15" x14ac:dyDescent="0.25"/>
  <cols>
    <col min="1" max="1" width="9.140625" style="2"/>
    <col min="2" max="2" width="25.28515625" bestFit="1" customWidth="1"/>
    <col min="3" max="3" width="26" customWidth="1"/>
    <col min="4" max="4" width="29.28515625" customWidth="1"/>
    <col min="5" max="5" width="9.140625" style="2"/>
  </cols>
  <sheetData>
    <row r="1" spans="1:5" ht="18.75" x14ac:dyDescent="0.3">
      <c r="A1" s="7" t="s">
        <v>269</v>
      </c>
    </row>
    <row r="2" spans="1:5" ht="7.5" customHeight="1" x14ac:dyDescent="0.25">
      <c r="A2" s="8"/>
      <c r="B2" s="3"/>
      <c r="C2" s="3"/>
      <c r="D2" s="3"/>
      <c r="E2" s="8"/>
    </row>
    <row r="3" spans="1:5" s="6" customFormat="1" x14ac:dyDescent="0.25">
      <c r="A3" s="9" t="s">
        <v>264</v>
      </c>
      <c r="B3" s="4" t="s">
        <v>0</v>
      </c>
      <c r="C3" s="4" t="s">
        <v>1</v>
      </c>
      <c r="D3" s="4" t="s">
        <v>3</v>
      </c>
      <c r="E3" s="9" t="s">
        <v>265</v>
      </c>
    </row>
    <row r="4" spans="1:5" x14ac:dyDescent="0.25">
      <c r="A4" s="2">
        <v>30</v>
      </c>
      <c r="B4" t="s">
        <v>201</v>
      </c>
      <c r="C4" t="s">
        <v>205</v>
      </c>
      <c r="D4" t="s">
        <v>198</v>
      </c>
      <c r="E4" s="5">
        <v>12.3</v>
      </c>
    </row>
    <row r="5" spans="1:5" x14ac:dyDescent="0.25">
      <c r="A5" s="2">
        <v>31</v>
      </c>
      <c r="B5" t="s">
        <v>105</v>
      </c>
      <c r="C5" t="s">
        <v>112</v>
      </c>
      <c r="D5" t="s">
        <v>99</v>
      </c>
      <c r="E5" s="5">
        <v>12.360000000000001</v>
      </c>
    </row>
    <row r="6" spans="1:5" x14ac:dyDescent="0.25">
      <c r="A6" s="2">
        <v>32</v>
      </c>
      <c r="B6" t="s">
        <v>21</v>
      </c>
      <c r="C6" t="s">
        <v>25</v>
      </c>
      <c r="D6" t="s">
        <v>18</v>
      </c>
      <c r="E6" s="5">
        <v>12.420000000000002</v>
      </c>
    </row>
    <row r="7" spans="1:5" x14ac:dyDescent="0.25">
      <c r="A7" s="2">
        <v>33</v>
      </c>
      <c r="B7" t="s">
        <v>147</v>
      </c>
      <c r="C7" t="s">
        <v>151</v>
      </c>
      <c r="D7" t="s">
        <v>144</v>
      </c>
      <c r="E7" s="5">
        <v>12.480000000000002</v>
      </c>
    </row>
    <row r="8" spans="1:5" x14ac:dyDescent="0.25">
      <c r="A8" s="2">
        <v>34</v>
      </c>
      <c r="B8" t="s">
        <v>237</v>
      </c>
      <c r="C8" s="1" t="s">
        <v>236</v>
      </c>
      <c r="D8" t="s">
        <v>216</v>
      </c>
      <c r="E8" s="5">
        <v>12.540000000000003</v>
      </c>
    </row>
    <row r="9" spans="1:5" x14ac:dyDescent="0.25">
      <c r="A9" s="2">
        <v>35</v>
      </c>
      <c r="B9" t="s">
        <v>173</v>
      </c>
      <c r="C9" t="s">
        <v>181</v>
      </c>
      <c r="D9" t="s">
        <v>187</v>
      </c>
      <c r="E9" s="5">
        <v>13</v>
      </c>
    </row>
    <row r="10" spans="1:5" x14ac:dyDescent="0.25">
      <c r="A10" s="2">
        <v>36</v>
      </c>
      <c r="B10" t="s">
        <v>117</v>
      </c>
      <c r="C10" t="s">
        <v>121</v>
      </c>
      <c r="D10" t="s">
        <v>114</v>
      </c>
      <c r="E10" s="5">
        <v>13.06</v>
      </c>
    </row>
    <row r="11" spans="1:5" x14ac:dyDescent="0.25">
      <c r="A11" s="2">
        <v>37</v>
      </c>
      <c r="B11" t="s">
        <v>40</v>
      </c>
      <c r="C11" t="s">
        <v>44</v>
      </c>
      <c r="D11" t="s">
        <v>37</v>
      </c>
      <c r="E11" s="5">
        <v>13.120000000000001</v>
      </c>
    </row>
    <row r="12" spans="1:5" x14ac:dyDescent="0.25">
      <c r="A12" s="2">
        <v>38</v>
      </c>
      <c r="B12" t="s">
        <v>68</v>
      </c>
      <c r="C12" t="s">
        <v>71</v>
      </c>
      <c r="D12" t="s">
        <v>66</v>
      </c>
      <c r="E12" s="5">
        <v>13.180000000000001</v>
      </c>
    </row>
    <row r="13" spans="1:5" x14ac:dyDescent="0.25">
      <c r="A13" s="2">
        <v>39</v>
      </c>
      <c r="B13" t="s">
        <v>249</v>
      </c>
      <c r="C13" t="s">
        <v>254</v>
      </c>
      <c r="D13" t="s">
        <v>246</v>
      </c>
      <c r="E13" s="5">
        <v>13.240000000000002</v>
      </c>
    </row>
    <row r="14" spans="1:5" x14ac:dyDescent="0.25">
      <c r="A14" s="2">
        <v>40</v>
      </c>
      <c r="B14" t="s">
        <v>156</v>
      </c>
      <c r="C14" t="s">
        <v>160</v>
      </c>
      <c r="D14" t="s">
        <v>153</v>
      </c>
      <c r="E14" s="5">
        <v>13.300000000000002</v>
      </c>
    </row>
    <row r="15" spans="1:5" x14ac:dyDescent="0.25">
      <c r="A15" s="2">
        <v>41</v>
      </c>
      <c r="B15" t="s">
        <v>75</v>
      </c>
      <c r="C15" t="s">
        <v>79</v>
      </c>
      <c r="D15" t="s">
        <v>81</v>
      </c>
      <c r="E15" s="5">
        <v>13.360000000000003</v>
      </c>
    </row>
    <row r="16" spans="1:5" x14ac:dyDescent="0.25">
      <c r="A16" s="2">
        <v>42</v>
      </c>
      <c r="B16" t="s">
        <v>193</v>
      </c>
      <c r="C16" t="s">
        <v>195</v>
      </c>
      <c r="D16" t="s">
        <v>197</v>
      </c>
      <c r="E16" s="5">
        <v>13.420000000000003</v>
      </c>
    </row>
    <row r="17" spans="1:5" x14ac:dyDescent="0.25">
      <c r="A17" s="2">
        <v>43</v>
      </c>
      <c r="B17" t="s">
        <v>10</v>
      </c>
      <c r="C17" t="s">
        <v>14</v>
      </c>
      <c r="D17" t="s">
        <v>16</v>
      </c>
      <c r="E17" s="5">
        <v>13.480000000000004</v>
      </c>
    </row>
    <row r="18" spans="1:5" x14ac:dyDescent="0.25">
      <c r="E18" s="5"/>
    </row>
    <row r="19" spans="1:5" x14ac:dyDescent="0.25">
      <c r="B19" t="s">
        <v>273</v>
      </c>
      <c r="E19" s="5"/>
    </row>
    <row r="20" spans="1:5" x14ac:dyDescent="0.25">
      <c r="E20" s="5"/>
    </row>
    <row r="21" spans="1:5" x14ac:dyDescent="0.25">
      <c r="A21" s="2">
        <v>44</v>
      </c>
      <c r="B21" t="s">
        <v>137</v>
      </c>
      <c r="C21" t="s">
        <v>138</v>
      </c>
      <c r="D21" t="s">
        <v>141</v>
      </c>
      <c r="E21" s="5">
        <v>14.06</v>
      </c>
    </row>
    <row r="22" spans="1:5" x14ac:dyDescent="0.25">
      <c r="A22" s="2">
        <v>45</v>
      </c>
      <c r="B22" t="s">
        <v>33</v>
      </c>
      <c r="C22" t="s">
        <v>34</v>
      </c>
      <c r="D22" t="s">
        <v>36</v>
      </c>
      <c r="E22" s="5">
        <v>14.120000000000001</v>
      </c>
    </row>
    <row r="23" spans="1:5" x14ac:dyDescent="0.25">
      <c r="A23" s="2">
        <v>46</v>
      </c>
      <c r="B23" t="s">
        <v>56</v>
      </c>
      <c r="C23" t="s">
        <v>60</v>
      </c>
      <c r="D23" t="s">
        <v>53</v>
      </c>
      <c r="E23" s="5">
        <v>14.180000000000001</v>
      </c>
    </row>
    <row r="24" spans="1:5" x14ac:dyDescent="0.25">
      <c r="A24" s="2">
        <v>48</v>
      </c>
      <c r="B24" t="s">
        <v>142</v>
      </c>
      <c r="C24" t="s">
        <v>143</v>
      </c>
      <c r="D24" t="s">
        <v>123</v>
      </c>
      <c r="E24" s="5">
        <v>14.300000000000002</v>
      </c>
    </row>
    <row r="25" spans="1:5" x14ac:dyDescent="0.25">
      <c r="A25" s="2">
        <v>49</v>
      </c>
      <c r="B25" t="s">
        <v>177</v>
      </c>
      <c r="C25" t="s">
        <v>184</v>
      </c>
      <c r="D25" t="s">
        <v>188</v>
      </c>
      <c r="E25" s="5">
        <v>14.360000000000003</v>
      </c>
    </row>
    <row r="26" spans="1:5" x14ac:dyDescent="0.25">
      <c r="A26" s="2">
        <v>50</v>
      </c>
      <c r="B26" t="s">
        <v>165</v>
      </c>
      <c r="C26" t="s">
        <v>169</v>
      </c>
      <c r="D26" t="s">
        <v>162</v>
      </c>
      <c r="E26" s="5">
        <v>14.420000000000003</v>
      </c>
    </row>
    <row r="27" spans="1:5" x14ac:dyDescent="0.25">
      <c r="A27" s="2">
        <v>72</v>
      </c>
      <c r="B27" t="s">
        <v>212</v>
      </c>
      <c r="C27" t="s">
        <v>213</v>
      </c>
      <c r="D27" t="s">
        <v>207</v>
      </c>
      <c r="E27" s="5">
        <v>14.480000000000004</v>
      </c>
    </row>
    <row r="28" spans="1:5" x14ac:dyDescent="0.25">
      <c r="A28" s="2">
        <v>73</v>
      </c>
      <c r="B28" t="s">
        <v>259</v>
      </c>
      <c r="C28" t="s">
        <v>260</v>
      </c>
      <c r="D28" t="s">
        <v>263</v>
      </c>
      <c r="E28" s="5">
        <v>14.540000000000004</v>
      </c>
    </row>
    <row r="29" spans="1:5" x14ac:dyDescent="0.25">
      <c r="A29" s="2">
        <v>74</v>
      </c>
      <c r="B29" t="s">
        <v>101</v>
      </c>
      <c r="C29" t="s">
        <v>108</v>
      </c>
      <c r="D29" t="s">
        <v>98</v>
      </c>
      <c r="E29" s="5">
        <v>15</v>
      </c>
    </row>
    <row r="30" spans="1:5" x14ac:dyDescent="0.25">
      <c r="A30" s="2">
        <v>75</v>
      </c>
      <c r="B30" t="s">
        <v>84</v>
      </c>
      <c r="C30" t="s">
        <v>89</v>
      </c>
      <c r="D30" t="s">
        <v>90</v>
      </c>
      <c r="E30" s="5">
        <v>15.06</v>
      </c>
    </row>
    <row r="31" spans="1:5" x14ac:dyDescent="0.25">
      <c r="A31" s="2">
        <v>76</v>
      </c>
      <c r="B31" t="s">
        <v>48</v>
      </c>
      <c r="C31" t="s">
        <v>51</v>
      </c>
      <c r="D31" t="s">
        <v>52</v>
      </c>
      <c r="E31" s="5">
        <v>15.120000000000001</v>
      </c>
    </row>
    <row r="32" spans="1:5" x14ac:dyDescent="0.25">
      <c r="A32" s="2">
        <v>77</v>
      </c>
      <c r="B32" t="s">
        <v>22</v>
      </c>
      <c r="D32" t="s">
        <v>27</v>
      </c>
      <c r="E32" s="5">
        <v>15.180000000000001</v>
      </c>
    </row>
    <row r="33" spans="1:5" x14ac:dyDescent="0.25">
      <c r="A33" s="2">
        <v>78</v>
      </c>
      <c r="B33" t="s">
        <v>226</v>
      </c>
      <c r="C33" t="s">
        <v>227</v>
      </c>
      <c r="D33" t="s">
        <v>223</v>
      </c>
      <c r="E33" s="5">
        <v>15.240000000000002</v>
      </c>
    </row>
    <row r="34" spans="1:5" ht="18.75" x14ac:dyDescent="0.3">
      <c r="A34" s="7" t="s">
        <v>270</v>
      </c>
    </row>
    <row r="35" spans="1:5" ht="7.5" customHeight="1" x14ac:dyDescent="0.25">
      <c r="A35" s="8"/>
      <c r="B35" s="3"/>
      <c r="C35" s="3"/>
      <c r="D35" s="3"/>
      <c r="E35" s="8"/>
    </row>
    <row r="36" spans="1:5" s="6" customFormat="1" x14ac:dyDescent="0.25">
      <c r="A36" s="9" t="s">
        <v>264</v>
      </c>
      <c r="B36" s="4" t="s">
        <v>0</v>
      </c>
      <c r="C36" s="4" t="s">
        <v>1</v>
      </c>
      <c r="D36" s="4" t="s">
        <v>3</v>
      </c>
      <c r="E36" s="9" t="s">
        <v>265</v>
      </c>
    </row>
    <row r="37" spans="1:5" x14ac:dyDescent="0.25">
      <c r="A37" s="2">
        <v>79</v>
      </c>
      <c r="B37" t="s">
        <v>202</v>
      </c>
      <c r="C37" t="s">
        <v>206</v>
      </c>
      <c r="D37" t="s">
        <v>198</v>
      </c>
      <c r="E37" s="5">
        <v>12.3</v>
      </c>
    </row>
    <row r="38" spans="1:5" x14ac:dyDescent="0.25">
      <c r="A38" s="2">
        <v>83</v>
      </c>
      <c r="B38" t="s">
        <v>106</v>
      </c>
      <c r="C38" t="s">
        <v>113</v>
      </c>
      <c r="D38" t="s">
        <v>99</v>
      </c>
      <c r="E38" s="5">
        <v>12.360000000000001</v>
      </c>
    </row>
    <row r="39" spans="1:5" x14ac:dyDescent="0.25">
      <c r="A39" s="2">
        <v>84</v>
      </c>
      <c r="B39" t="s">
        <v>22</v>
      </c>
      <c r="C39" t="s">
        <v>26</v>
      </c>
      <c r="D39" t="s">
        <v>18</v>
      </c>
      <c r="E39" s="5">
        <v>12.420000000000002</v>
      </c>
    </row>
    <row r="40" spans="1:5" x14ac:dyDescent="0.25">
      <c r="A40" s="2">
        <v>85</v>
      </c>
      <c r="B40" t="s">
        <v>148</v>
      </c>
      <c r="C40" t="s">
        <v>152</v>
      </c>
      <c r="D40" t="s">
        <v>144</v>
      </c>
      <c r="E40" s="5">
        <v>12.480000000000002</v>
      </c>
    </row>
    <row r="41" spans="1:5" x14ac:dyDescent="0.25">
      <c r="A41" s="2">
        <v>86</v>
      </c>
      <c r="B41" t="s">
        <v>219</v>
      </c>
      <c r="C41" t="s">
        <v>222</v>
      </c>
      <c r="D41" t="s">
        <v>216</v>
      </c>
      <c r="E41" s="5">
        <v>12.540000000000003</v>
      </c>
    </row>
    <row r="42" spans="1:5" x14ac:dyDescent="0.25">
      <c r="A42" s="2">
        <v>87</v>
      </c>
      <c r="B42" t="s">
        <v>174</v>
      </c>
      <c r="C42" t="s">
        <v>182</v>
      </c>
      <c r="D42" t="s">
        <v>187</v>
      </c>
      <c r="E42" s="5">
        <v>13</v>
      </c>
    </row>
    <row r="43" spans="1:5" x14ac:dyDescent="0.25">
      <c r="A43" s="2">
        <v>88</v>
      </c>
      <c r="B43" t="s">
        <v>118</v>
      </c>
      <c r="C43" t="s">
        <v>122</v>
      </c>
      <c r="D43" t="s">
        <v>114</v>
      </c>
      <c r="E43" s="5">
        <v>13.06</v>
      </c>
    </row>
    <row r="44" spans="1:5" x14ac:dyDescent="0.25">
      <c r="A44" s="2">
        <v>89</v>
      </c>
      <c r="B44" t="s">
        <v>41</v>
      </c>
      <c r="C44" t="s">
        <v>45</v>
      </c>
      <c r="D44" t="s">
        <v>37</v>
      </c>
      <c r="E44" s="5">
        <v>13.120000000000001</v>
      </c>
    </row>
    <row r="45" spans="1:5" x14ac:dyDescent="0.25">
      <c r="A45" s="2">
        <v>90</v>
      </c>
      <c r="B45" t="s">
        <v>69</v>
      </c>
      <c r="C45" t="s">
        <v>72</v>
      </c>
      <c r="D45" t="s">
        <v>66</v>
      </c>
      <c r="E45" s="5">
        <v>13.180000000000001</v>
      </c>
    </row>
    <row r="46" spans="1:5" x14ac:dyDescent="0.25">
      <c r="A46" s="2">
        <v>91</v>
      </c>
      <c r="B46" t="s">
        <v>250</v>
      </c>
      <c r="C46" t="s">
        <v>251</v>
      </c>
      <c r="D46" t="s">
        <v>246</v>
      </c>
      <c r="E46" s="5">
        <v>13.240000000000002</v>
      </c>
    </row>
    <row r="47" spans="1:5" x14ac:dyDescent="0.25">
      <c r="A47" s="2">
        <v>92</v>
      </c>
      <c r="B47" t="s">
        <v>157</v>
      </c>
      <c r="C47" t="s">
        <v>161</v>
      </c>
      <c r="D47" t="s">
        <v>153</v>
      </c>
      <c r="E47" s="5">
        <v>13.300000000000002</v>
      </c>
    </row>
    <row r="48" spans="1:5" x14ac:dyDescent="0.25">
      <c r="A48" s="2">
        <v>93</v>
      </c>
      <c r="B48" t="s">
        <v>76</v>
      </c>
      <c r="C48" t="s">
        <v>80</v>
      </c>
      <c r="D48" t="s">
        <v>81</v>
      </c>
      <c r="E48" s="5">
        <v>13.360000000000003</v>
      </c>
    </row>
    <row r="49" spans="1:5" x14ac:dyDescent="0.25">
      <c r="A49" s="2">
        <v>94</v>
      </c>
      <c r="B49" t="s">
        <v>194</v>
      </c>
      <c r="C49" t="s">
        <v>196</v>
      </c>
      <c r="D49" t="s">
        <v>197</v>
      </c>
      <c r="E49" s="5">
        <v>13.420000000000003</v>
      </c>
    </row>
    <row r="50" spans="1:5" x14ac:dyDescent="0.25">
      <c r="A50" s="2">
        <v>95</v>
      </c>
      <c r="B50" t="s">
        <v>11</v>
      </c>
      <c r="C50" t="s">
        <v>15</v>
      </c>
      <c r="D50" t="s">
        <v>16</v>
      </c>
      <c r="E50" s="5">
        <v>13.480000000000004</v>
      </c>
    </row>
    <row r="51" spans="1:5" x14ac:dyDescent="0.25">
      <c r="E51" s="5"/>
    </row>
    <row r="52" spans="1:5" x14ac:dyDescent="0.25">
      <c r="B52" t="s">
        <v>273</v>
      </c>
      <c r="E52" s="5"/>
    </row>
    <row r="53" spans="1:5" x14ac:dyDescent="0.25">
      <c r="E53" s="5"/>
    </row>
    <row r="54" spans="1:5" x14ac:dyDescent="0.25">
      <c r="A54" s="2">
        <v>96</v>
      </c>
      <c r="B54" t="s">
        <v>139</v>
      </c>
      <c r="C54" t="s">
        <v>140</v>
      </c>
      <c r="D54" t="s">
        <v>141</v>
      </c>
      <c r="E54" s="5">
        <v>14.06</v>
      </c>
    </row>
    <row r="55" spans="1:5" x14ac:dyDescent="0.25">
      <c r="A55" s="2">
        <v>97</v>
      </c>
      <c r="B55" t="s">
        <v>22</v>
      </c>
      <c r="C55" t="s">
        <v>35</v>
      </c>
      <c r="D55" t="s">
        <v>36</v>
      </c>
      <c r="E55" s="5">
        <v>14.120000000000001</v>
      </c>
    </row>
    <row r="56" spans="1:5" x14ac:dyDescent="0.25">
      <c r="A56" s="2">
        <v>98</v>
      </c>
      <c r="B56" t="s">
        <v>57</v>
      </c>
      <c r="C56" t="s">
        <v>61</v>
      </c>
      <c r="D56" t="s">
        <v>53</v>
      </c>
      <c r="E56" s="5">
        <v>14.180000000000001</v>
      </c>
    </row>
    <row r="57" spans="1:5" x14ac:dyDescent="0.25">
      <c r="A57" s="2">
        <v>100</v>
      </c>
      <c r="B57" t="s">
        <v>126</v>
      </c>
      <c r="C57" t="s">
        <v>129</v>
      </c>
      <c r="D57" t="s">
        <v>123</v>
      </c>
      <c r="E57" s="5">
        <v>14.300000000000002</v>
      </c>
    </row>
    <row r="58" spans="1:5" x14ac:dyDescent="0.25">
      <c r="A58" s="2">
        <v>101</v>
      </c>
      <c r="B58" t="s">
        <v>178</v>
      </c>
      <c r="C58" t="s">
        <v>185</v>
      </c>
      <c r="D58" t="s">
        <v>188</v>
      </c>
      <c r="E58" s="5">
        <v>14.360000000000003</v>
      </c>
    </row>
    <row r="59" spans="1:5" x14ac:dyDescent="0.25">
      <c r="A59" s="2">
        <v>102</v>
      </c>
      <c r="B59" t="s">
        <v>166</v>
      </c>
      <c r="C59" t="s">
        <v>170</v>
      </c>
      <c r="D59" t="s">
        <v>162</v>
      </c>
      <c r="E59" s="5">
        <v>14.420000000000003</v>
      </c>
    </row>
    <row r="60" spans="1:5" x14ac:dyDescent="0.25">
      <c r="A60" s="2">
        <v>195</v>
      </c>
      <c r="B60" t="s">
        <v>214</v>
      </c>
      <c r="C60" t="s">
        <v>215</v>
      </c>
      <c r="D60" t="s">
        <v>207</v>
      </c>
      <c r="E60" s="5">
        <v>14.480000000000004</v>
      </c>
    </row>
    <row r="61" spans="1:5" x14ac:dyDescent="0.25">
      <c r="A61" s="2">
        <v>196</v>
      </c>
      <c r="B61" t="s">
        <v>261</v>
      </c>
      <c r="C61" t="s">
        <v>262</v>
      </c>
      <c r="D61" t="s">
        <v>263</v>
      </c>
      <c r="E61" s="5">
        <v>14.540000000000004</v>
      </c>
    </row>
    <row r="62" spans="1:5" x14ac:dyDescent="0.25">
      <c r="A62" s="2">
        <v>197</v>
      </c>
      <c r="B62" t="s">
        <v>102</v>
      </c>
      <c r="C62" t="s">
        <v>109</v>
      </c>
      <c r="D62" t="s">
        <v>98</v>
      </c>
      <c r="E62" s="5">
        <v>15</v>
      </c>
    </row>
    <row r="63" spans="1:5" x14ac:dyDescent="0.25">
      <c r="A63" s="2">
        <v>198</v>
      </c>
      <c r="B63" t="s">
        <v>85</v>
      </c>
      <c r="C63" t="s">
        <v>86</v>
      </c>
      <c r="D63" t="s">
        <v>90</v>
      </c>
      <c r="E63" s="5">
        <v>15.06</v>
      </c>
    </row>
    <row r="64" spans="1:5" x14ac:dyDescent="0.25">
      <c r="A64" s="2">
        <v>199</v>
      </c>
      <c r="B64" t="s">
        <v>228</v>
      </c>
      <c r="C64" t="s">
        <v>229</v>
      </c>
      <c r="D64" t="s">
        <v>223</v>
      </c>
      <c r="E64" s="5">
        <v>15.120000000000001</v>
      </c>
    </row>
    <row r="65" spans="1:5" x14ac:dyDescent="0.25">
      <c r="A65" s="2">
        <v>200</v>
      </c>
      <c r="B65" t="s">
        <v>95</v>
      </c>
      <c r="C65" t="s">
        <v>97</v>
      </c>
      <c r="D65" t="s">
        <v>93</v>
      </c>
      <c r="E65" s="5">
        <v>15.180000000000001</v>
      </c>
    </row>
    <row r="66" spans="1:5" ht="18.75" x14ac:dyDescent="0.3">
      <c r="A66" s="7" t="s">
        <v>271</v>
      </c>
    </row>
    <row r="67" spans="1:5" ht="7.5" customHeight="1" x14ac:dyDescent="0.25">
      <c r="A67" s="8"/>
      <c r="B67" s="3"/>
      <c r="C67" s="3"/>
      <c r="D67" s="3"/>
      <c r="E67" s="8"/>
    </row>
    <row r="68" spans="1:5" s="6" customFormat="1" x14ac:dyDescent="0.25">
      <c r="A68" s="9" t="s">
        <v>264</v>
      </c>
      <c r="B68" s="4" t="s">
        <v>0</v>
      </c>
      <c r="C68" s="4" t="s">
        <v>1</v>
      </c>
      <c r="D68" s="4" t="s">
        <v>3</v>
      </c>
      <c r="E68" s="9" t="s">
        <v>265</v>
      </c>
    </row>
    <row r="69" spans="1:5" x14ac:dyDescent="0.25">
      <c r="A69" s="2">
        <v>130</v>
      </c>
      <c r="B69" t="s">
        <v>199</v>
      </c>
      <c r="C69" t="s">
        <v>203</v>
      </c>
      <c r="D69" t="s">
        <v>198</v>
      </c>
      <c r="E69" s="5">
        <v>8.4</v>
      </c>
    </row>
    <row r="70" spans="1:5" x14ac:dyDescent="0.25">
      <c r="A70" s="2">
        <v>131</v>
      </c>
      <c r="B70" t="s">
        <v>103</v>
      </c>
      <c r="C70" t="s">
        <v>110</v>
      </c>
      <c r="D70" t="s">
        <v>99</v>
      </c>
      <c r="E70" s="5">
        <v>8.4600000000000009</v>
      </c>
    </row>
    <row r="71" spans="1:5" x14ac:dyDescent="0.25">
      <c r="A71" s="2">
        <v>132</v>
      </c>
      <c r="B71" t="s">
        <v>19</v>
      </c>
      <c r="C71" t="s">
        <v>23</v>
      </c>
      <c r="D71" t="s">
        <v>18</v>
      </c>
      <c r="E71" s="5">
        <v>8.5200000000000014</v>
      </c>
    </row>
    <row r="72" spans="1:5" x14ac:dyDescent="0.25">
      <c r="A72" s="2">
        <v>133</v>
      </c>
      <c r="B72" t="s">
        <v>145</v>
      </c>
      <c r="C72" t="s">
        <v>149</v>
      </c>
      <c r="D72" t="s">
        <v>144</v>
      </c>
      <c r="E72" s="5">
        <v>8.5800000000000018</v>
      </c>
    </row>
    <row r="73" spans="1:5" x14ac:dyDescent="0.25">
      <c r="A73" s="2">
        <v>134</v>
      </c>
      <c r="B73" t="s">
        <v>217</v>
      </c>
      <c r="C73" t="s">
        <v>220</v>
      </c>
      <c r="D73" t="s">
        <v>216</v>
      </c>
      <c r="E73" s="5">
        <v>9.0399999999999991</v>
      </c>
    </row>
    <row r="74" spans="1:5" x14ac:dyDescent="0.25">
      <c r="A74" s="2">
        <v>135</v>
      </c>
      <c r="B74" t="s">
        <v>171</v>
      </c>
      <c r="C74" t="s">
        <v>179</v>
      </c>
      <c r="D74" t="s">
        <v>187</v>
      </c>
      <c r="E74" s="5">
        <v>9.1</v>
      </c>
    </row>
    <row r="75" spans="1:5" x14ac:dyDescent="0.25">
      <c r="A75" s="2">
        <v>136</v>
      </c>
      <c r="B75" t="s">
        <v>115</v>
      </c>
      <c r="C75" t="s">
        <v>119</v>
      </c>
      <c r="D75" t="s">
        <v>114</v>
      </c>
      <c r="E75" s="5">
        <v>9.16</v>
      </c>
    </row>
    <row r="76" spans="1:5" x14ac:dyDescent="0.25">
      <c r="A76" s="2">
        <v>137</v>
      </c>
      <c r="B76" t="s">
        <v>38</v>
      </c>
      <c r="C76" t="s">
        <v>42</v>
      </c>
      <c r="D76" t="s">
        <v>37</v>
      </c>
      <c r="E76" s="5">
        <v>9.2200000000000006</v>
      </c>
    </row>
    <row r="77" spans="1:5" x14ac:dyDescent="0.25">
      <c r="A77" s="2">
        <v>138</v>
      </c>
      <c r="B77" t="s">
        <v>62</v>
      </c>
      <c r="C77" t="s">
        <v>63</v>
      </c>
      <c r="D77" t="s">
        <v>66</v>
      </c>
      <c r="E77" s="5">
        <v>9.2800000000000011</v>
      </c>
    </row>
    <row r="78" spans="1:5" x14ac:dyDescent="0.25">
      <c r="A78" s="2">
        <v>139</v>
      </c>
      <c r="B78" t="s">
        <v>247</v>
      </c>
      <c r="C78" t="s">
        <v>252</v>
      </c>
      <c r="D78" t="s">
        <v>246</v>
      </c>
      <c r="E78" s="5">
        <v>9.3400000000000016</v>
      </c>
    </row>
    <row r="79" spans="1:5" x14ac:dyDescent="0.25">
      <c r="E79" s="5"/>
    </row>
    <row r="80" spans="1:5" x14ac:dyDescent="0.25">
      <c r="B80" t="s">
        <v>273</v>
      </c>
      <c r="E80" s="5"/>
    </row>
    <row r="81" spans="1:5" x14ac:dyDescent="0.25">
      <c r="E81" s="5"/>
    </row>
    <row r="82" spans="1:5" x14ac:dyDescent="0.25">
      <c r="A82" s="2">
        <v>140</v>
      </c>
      <c r="B82" t="s">
        <v>154</v>
      </c>
      <c r="C82" t="s">
        <v>158</v>
      </c>
      <c r="D82" t="s">
        <v>153</v>
      </c>
      <c r="E82" s="5">
        <v>9.5</v>
      </c>
    </row>
    <row r="83" spans="1:5" x14ac:dyDescent="0.25">
      <c r="A83" s="2">
        <v>141</v>
      </c>
      <c r="B83" t="s">
        <v>73</v>
      </c>
      <c r="C83" t="s">
        <v>77</v>
      </c>
      <c r="D83" t="s">
        <v>81</v>
      </c>
      <c r="E83" s="5">
        <v>9.56</v>
      </c>
    </row>
    <row r="84" spans="1:5" x14ac:dyDescent="0.25">
      <c r="A84" s="2">
        <v>142</v>
      </c>
      <c r="B84" t="s">
        <v>189</v>
      </c>
      <c r="C84" t="s">
        <v>190</v>
      </c>
      <c r="D84" t="s">
        <v>197</v>
      </c>
      <c r="E84" s="5">
        <v>10.02</v>
      </c>
    </row>
    <row r="85" spans="1:5" x14ac:dyDescent="0.25">
      <c r="A85" s="2">
        <v>143</v>
      </c>
      <c r="B85" t="s">
        <v>8</v>
      </c>
      <c r="C85" t="s">
        <v>12</v>
      </c>
      <c r="D85" t="s">
        <v>16</v>
      </c>
      <c r="E85" s="5">
        <v>10.08</v>
      </c>
    </row>
    <row r="86" spans="1:5" x14ac:dyDescent="0.25">
      <c r="A86" s="2">
        <v>144</v>
      </c>
      <c r="B86" t="s">
        <v>133</v>
      </c>
      <c r="C86" t="s">
        <v>134</v>
      </c>
      <c r="D86" t="s">
        <v>141</v>
      </c>
      <c r="E86" s="5">
        <v>10.14</v>
      </c>
    </row>
    <row r="87" spans="1:5" x14ac:dyDescent="0.25">
      <c r="A87" s="2">
        <v>145</v>
      </c>
      <c r="B87" t="s">
        <v>29</v>
      </c>
      <c r="C87" t="s">
        <v>30</v>
      </c>
      <c r="D87" t="s">
        <v>36</v>
      </c>
      <c r="E87" s="5">
        <v>10.200000000000001</v>
      </c>
    </row>
    <row r="88" spans="1:5" x14ac:dyDescent="0.25">
      <c r="A88" s="2">
        <v>146</v>
      </c>
      <c r="B88" t="s">
        <v>54</v>
      </c>
      <c r="C88" t="s">
        <v>58</v>
      </c>
      <c r="D88" t="s">
        <v>53</v>
      </c>
      <c r="E88" s="5">
        <v>10.260000000000002</v>
      </c>
    </row>
    <row r="89" spans="1:5" x14ac:dyDescent="0.25">
      <c r="A89" s="2">
        <v>148</v>
      </c>
      <c r="B89" t="s">
        <v>124</v>
      </c>
      <c r="C89" t="s">
        <v>127</v>
      </c>
      <c r="D89" t="s">
        <v>123</v>
      </c>
      <c r="E89" s="5">
        <v>10.380000000000003</v>
      </c>
    </row>
    <row r="90" spans="1:5" x14ac:dyDescent="0.25">
      <c r="A90" s="2">
        <v>149</v>
      </c>
      <c r="B90" t="s">
        <v>175</v>
      </c>
      <c r="C90" t="s">
        <v>183</v>
      </c>
      <c r="D90" t="s">
        <v>188</v>
      </c>
      <c r="E90" s="5">
        <v>10.440000000000003</v>
      </c>
    </row>
    <row r="91" spans="1:5" x14ac:dyDescent="0.25">
      <c r="A91" s="2">
        <v>150</v>
      </c>
      <c r="B91" t="s">
        <v>163</v>
      </c>
      <c r="C91" t="s">
        <v>167</v>
      </c>
      <c r="D91" t="s">
        <v>162</v>
      </c>
      <c r="E91" s="5">
        <v>10.500000000000004</v>
      </c>
    </row>
    <row r="92" spans="1:5" x14ac:dyDescent="0.25">
      <c r="E92" s="5"/>
    </row>
    <row r="93" spans="1:5" x14ac:dyDescent="0.25">
      <c r="B93" t="s">
        <v>274</v>
      </c>
      <c r="E93" s="5"/>
    </row>
    <row r="94" spans="1:5" x14ac:dyDescent="0.25">
      <c r="E94" s="5"/>
    </row>
    <row r="95" spans="1:5" x14ac:dyDescent="0.25">
      <c r="A95" s="2">
        <v>151</v>
      </c>
      <c r="B95" t="s">
        <v>208</v>
      </c>
      <c r="C95" t="s">
        <v>209</v>
      </c>
      <c r="D95" t="s">
        <v>207</v>
      </c>
      <c r="E95" s="5">
        <v>11.06</v>
      </c>
    </row>
    <row r="96" spans="1:5" x14ac:dyDescent="0.25">
      <c r="A96" s="2">
        <v>152</v>
      </c>
      <c r="B96" t="s">
        <v>255</v>
      </c>
      <c r="C96" t="s">
        <v>256</v>
      </c>
      <c r="D96" t="s">
        <v>263</v>
      </c>
      <c r="E96" s="5">
        <v>11.120000000000001</v>
      </c>
    </row>
    <row r="97" spans="1:5" x14ac:dyDescent="0.25">
      <c r="A97" s="2">
        <v>153</v>
      </c>
      <c r="B97" t="s">
        <v>100</v>
      </c>
      <c r="C97" t="s">
        <v>107</v>
      </c>
      <c r="D97" t="s">
        <v>98</v>
      </c>
      <c r="E97" s="5">
        <v>11.180000000000001</v>
      </c>
    </row>
    <row r="98" spans="1:5" x14ac:dyDescent="0.25">
      <c r="A98" s="2">
        <v>154</v>
      </c>
      <c r="B98" t="s">
        <v>233</v>
      </c>
      <c r="C98" t="s">
        <v>234</v>
      </c>
      <c r="D98" t="s">
        <v>232</v>
      </c>
      <c r="E98" s="5">
        <v>11.240000000000002</v>
      </c>
    </row>
    <row r="99" spans="1:5" x14ac:dyDescent="0.25">
      <c r="A99" s="2">
        <v>155</v>
      </c>
      <c r="B99" t="s">
        <v>230</v>
      </c>
      <c r="C99" t="s">
        <v>231</v>
      </c>
      <c r="D99" t="s">
        <v>232</v>
      </c>
      <c r="E99" s="5">
        <v>11.300000000000002</v>
      </c>
    </row>
    <row r="100" spans="1:5" x14ac:dyDescent="0.25">
      <c r="A100" s="2">
        <v>157</v>
      </c>
      <c r="B100" t="s">
        <v>82</v>
      </c>
      <c r="C100" t="s">
        <v>87</v>
      </c>
      <c r="D100" t="s">
        <v>90</v>
      </c>
      <c r="E100" s="5">
        <v>11.420000000000003</v>
      </c>
    </row>
    <row r="101" spans="1:5" x14ac:dyDescent="0.25">
      <c r="A101" s="2">
        <v>158</v>
      </c>
      <c r="B101" t="s">
        <v>219</v>
      </c>
      <c r="C101" t="s">
        <v>224</v>
      </c>
      <c r="D101" t="s">
        <v>223</v>
      </c>
      <c r="E101" s="5">
        <v>11.480000000000004</v>
      </c>
    </row>
    <row r="102" spans="1:5" x14ac:dyDescent="0.25">
      <c r="A102" s="2">
        <v>159</v>
      </c>
      <c r="B102" t="s">
        <v>46</v>
      </c>
      <c r="C102" t="s">
        <v>49</v>
      </c>
      <c r="D102" t="s">
        <v>52</v>
      </c>
      <c r="E102" s="5">
        <v>11.540000000000004</v>
      </c>
    </row>
    <row r="103" spans="1:5" x14ac:dyDescent="0.25">
      <c r="A103" s="2">
        <v>160</v>
      </c>
      <c r="B103" t="s">
        <v>91</v>
      </c>
      <c r="C103" t="s">
        <v>92</v>
      </c>
      <c r="D103" t="s">
        <v>93</v>
      </c>
      <c r="E103" s="5">
        <v>12</v>
      </c>
    </row>
    <row r="104" spans="1:5" ht="18.75" x14ac:dyDescent="0.3">
      <c r="A104" s="7" t="s">
        <v>272</v>
      </c>
    </row>
    <row r="105" spans="1:5" ht="7.5" customHeight="1" x14ac:dyDescent="0.25">
      <c r="A105" s="8"/>
      <c r="B105" s="3"/>
      <c r="C105" s="3"/>
      <c r="D105" s="3"/>
      <c r="E105" s="8"/>
    </row>
    <row r="106" spans="1:5" s="6" customFormat="1" x14ac:dyDescent="0.25">
      <c r="A106" s="9" t="s">
        <v>264</v>
      </c>
      <c r="B106" s="4" t="s">
        <v>0</v>
      </c>
      <c r="C106" s="4" t="s">
        <v>1</v>
      </c>
      <c r="D106" s="4" t="s">
        <v>3</v>
      </c>
      <c r="E106" s="9" t="s">
        <v>265</v>
      </c>
    </row>
    <row r="107" spans="1:5" x14ac:dyDescent="0.25">
      <c r="A107" s="2">
        <v>162</v>
      </c>
      <c r="B107" t="s">
        <v>200</v>
      </c>
      <c r="C107" t="s">
        <v>204</v>
      </c>
      <c r="D107" t="s">
        <v>198</v>
      </c>
      <c r="E107" s="5">
        <v>8.4</v>
      </c>
    </row>
    <row r="108" spans="1:5" x14ac:dyDescent="0.25">
      <c r="A108" s="2">
        <v>163</v>
      </c>
      <c r="B108" t="s">
        <v>104</v>
      </c>
      <c r="C108" t="s">
        <v>111</v>
      </c>
      <c r="D108" t="s">
        <v>99</v>
      </c>
      <c r="E108" s="5">
        <v>8.4600000000000009</v>
      </c>
    </row>
    <row r="109" spans="1:5" x14ac:dyDescent="0.25">
      <c r="A109" s="2">
        <v>164</v>
      </c>
      <c r="B109" t="s">
        <v>20</v>
      </c>
      <c r="C109" t="s">
        <v>24</v>
      </c>
      <c r="D109" t="s">
        <v>18</v>
      </c>
      <c r="E109" s="5">
        <v>8.5200000000000014</v>
      </c>
    </row>
    <row r="110" spans="1:5" x14ac:dyDescent="0.25">
      <c r="A110" s="2">
        <v>165</v>
      </c>
      <c r="B110" t="s">
        <v>146</v>
      </c>
      <c r="C110" t="s">
        <v>150</v>
      </c>
      <c r="D110" t="s">
        <v>144</v>
      </c>
      <c r="E110" s="5">
        <v>8.5800000000000018</v>
      </c>
    </row>
    <row r="111" spans="1:5" x14ac:dyDescent="0.25">
      <c r="A111" s="2">
        <v>166</v>
      </c>
      <c r="B111" t="s">
        <v>218</v>
      </c>
      <c r="C111" t="s">
        <v>221</v>
      </c>
      <c r="D111" t="s">
        <v>216</v>
      </c>
      <c r="E111" s="5">
        <v>9.0399999999999991</v>
      </c>
    </row>
    <row r="112" spans="1:5" x14ac:dyDescent="0.25">
      <c r="A112" s="2">
        <v>167</v>
      </c>
      <c r="B112" t="s">
        <v>172</v>
      </c>
      <c r="C112" t="s">
        <v>180</v>
      </c>
      <c r="D112" t="s">
        <v>187</v>
      </c>
      <c r="E112" s="5">
        <v>9.1</v>
      </c>
    </row>
    <row r="113" spans="1:5" x14ac:dyDescent="0.25">
      <c r="A113" s="2">
        <v>168</v>
      </c>
      <c r="B113" t="s">
        <v>116</v>
      </c>
      <c r="C113" t="s">
        <v>120</v>
      </c>
      <c r="D113" t="s">
        <v>114</v>
      </c>
      <c r="E113" s="5">
        <v>9.16</v>
      </c>
    </row>
    <row r="114" spans="1:5" x14ac:dyDescent="0.25">
      <c r="A114" s="2">
        <v>169</v>
      </c>
      <c r="B114" t="s">
        <v>39</v>
      </c>
      <c r="C114" t="s">
        <v>43</v>
      </c>
      <c r="D114" t="s">
        <v>37</v>
      </c>
      <c r="E114" s="5">
        <v>9.2200000000000006</v>
      </c>
    </row>
    <row r="115" spans="1:5" x14ac:dyDescent="0.25">
      <c r="A115" s="2">
        <v>170</v>
      </c>
      <c r="B115" t="s">
        <v>67</v>
      </c>
      <c r="C115" t="s">
        <v>70</v>
      </c>
      <c r="D115" t="s">
        <v>66</v>
      </c>
      <c r="E115" s="5">
        <v>9.2800000000000011</v>
      </c>
    </row>
    <row r="116" spans="1:5" x14ac:dyDescent="0.25">
      <c r="A116" s="2">
        <v>171</v>
      </c>
      <c r="B116" t="s">
        <v>248</v>
      </c>
      <c r="C116" t="s">
        <v>253</v>
      </c>
      <c r="D116" t="s">
        <v>246</v>
      </c>
      <c r="E116" s="5">
        <v>9.3400000000000016</v>
      </c>
    </row>
    <row r="117" spans="1:5" x14ac:dyDescent="0.25">
      <c r="E117" s="5"/>
    </row>
    <row r="118" spans="1:5" x14ac:dyDescent="0.25">
      <c r="B118" t="s">
        <v>273</v>
      </c>
      <c r="E118" s="5"/>
    </row>
    <row r="119" spans="1:5" x14ac:dyDescent="0.25">
      <c r="E119" s="5"/>
    </row>
    <row r="120" spans="1:5" x14ac:dyDescent="0.25">
      <c r="A120" s="2">
        <v>172</v>
      </c>
      <c r="B120" t="s">
        <v>155</v>
      </c>
      <c r="C120" t="s">
        <v>159</v>
      </c>
      <c r="D120" t="s">
        <v>153</v>
      </c>
      <c r="E120" s="5">
        <v>9.5</v>
      </c>
    </row>
    <row r="121" spans="1:5" x14ac:dyDescent="0.25">
      <c r="A121" s="2">
        <v>173</v>
      </c>
      <c r="B121" t="s">
        <v>74</v>
      </c>
      <c r="C121" t="s">
        <v>78</v>
      </c>
      <c r="D121" t="s">
        <v>81</v>
      </c>
      <c r="E121" s="5">
        <v>9.56</v>
      </c>
    </row>
    <row r="122" spans="1:5" x14ac:dyDescent="0.25">
      <c r="A122" s="2">
        <v>174</v>
      </c>
      <c r="B122" t="s">
        <v>191</v>
      </c>
      <c r="C122" t="s">
        <v>192</v>
      </c>
      <c r="D122" t="s">
        <v>197</v>
      </c>
      <c r="E122" s="5">
        <v>10.02</v>
      </c>
    </row>
    <row r="123" spans="1:5" x14ac:dyDescent="0.25">
      <c r="A123" s="2">
        <v>175</v>
      </c>
      <c r="B123" t="s">
        <v>9</v>
      </c>
      <c r="C123" t="s">
        <v>13</v>
      </c>
      <c r="D123" t="s">
        <v>16</v>
      </c>
      <c r="E123" s="5">
        <v>10.08</v>
      </c>
    </row>
    <row r="124" spans="1:5" x14ac:dyDescent="0.25">
      <c r="A124" s="2">
        <v>176</v>
      </c>
      <c r="B124" t="s">
        <v>135</v>
      </c>
      <c r="C124" t="s">
        <v>136</v>
      </c>
      <c r="D124" t="s">
        <v>141</v>
      </c>
      <c r="E124" s="5">
        <v>10.14</v>
      </c>
    </row>
    <row r="125" spans="1:5" x14ac:dyDescent="0.25">
      <c r="A125" s="2">
        <v>177</v>
      </c>
      <c r="B125" t="s">
        <v>31</v>
      </c>
      <c r="C125" t="s">
        <v>32</v>
      </c>
      <c r="D125" t="s">
        <v>36</v>
      </c>
      <c r="E125" s="5">
        <v>10.200000000000001</v>
      </c>
    </row>
    <row r="126" spans="1:5" x14ac:dyDescent="0.25">
      <c r="A126" s="2">
        <v>178</v>
      </c>
      <c r="B126" t="s">
        <v>55</v>
      </c>
      <c r="C126" t="s">
        <v>59</v>
      </c>
      <c r="D126" t="s">
        <v>53</v>
      </c>
      <c r="E126" s="5">
        <v>10.260000000000002</v>
      </c>
    </row>
    <row r="127" spans="1:5" x14ac:dyDescent="0.25">
      <c r="A127" s="2">
        <v>180</v>
      </c>
      <c r="B127" t="s">
        <v>125</v>
      </c>
      <c r="C127" t="s">
        <v>128</v>
      </c>
      <c r="D127" t="s">
        <v>123</v>
      </c>
      <c r="E127" s="5">
        <v>10.380000000000003</v>
      </c>
    </row>
    <row r="128" spans="1:5" x14ac:dyDescent="0.25">
      <c r="A128" s="2">
        <v>181</v>
      </c>
      <c r="B128" t="s">
        <v>176</v>
      </c>
      <c r="C128" t="s">
        <v>186</v>
      </c>
      <c r="D128" t="s">
        <v>188</v>
      </c>
      <c r="E128" s="5">
        <v>10.440000000000003</v>
      </c>
    </row>
    <row r="129" spans="1:5" x14ac:dyDescent="0.25">
      <c r="A129" s="2">
        <v>182</v>
      </c>
      <c r="B129" t="s">
        <v>164</v>
      </c>
      <c r="C129" t="s">
        <v>168</v>
      </c>
      <c r="D129" t="s">
        <v>162</v>
      </c>
      <c r="E129" s="5">
        <v>10.500000000000004</v>
      </c>
    </row>
    <row r="130" spans="1:5" x14ac:dyDescent="0.25">
      <c r="E130" s="5"/>
    </row>
    <row r="131" spans="1:5" x14ac:dyDescent="0.25">
      <c r="B131" t="s">
        <v>274</v>
      </c>
      <c r="E131" s="5"/>
    </row>
    <row r="132" spans="1:5" x14ac:dyDescent="0.25">
      <c r="E132" s="5"/>
    </row>
    <row r="133" spans="1:5" x14ac:dyDescent="0.25">
      <c r="A133" s="2">
        <v>183</v>
      </c>
      <c r="B133" t="s">
        <v>210</v>
      </c>
      <c r="C133" t="s">
        <v>211</v>
      </c>
      <c r="D133" t="s">
        <v>207</v>
      </c>
      <c r="E133" s="5">
        <v>11.06</v>
      </c>
    </row>
    <row r="134" spans="1:5" x14ac:dyDescent="0.25">
      <c r="A134" s="2">
        <v>184</v>
      </c>
      <c r="B134" t="s">
        <v>257</v>
      </c>
      <c r="C134" t="s">
        <v>258</v>
      </c>
      <c r="D134" t="s">
        <v>263</v>
      </c>
      <c r="E134" s="5">
        <v>11.120000000000001</v>
      </c>
    </row>
    <row r="135" spans="1:5" x14ac:dyDescent="0.25">
      <c r="A135" s="2">
        <v>185</v>
      </c>
      <c r="B135" t="s">
        <v>91</v>
      </c>
      <c r="C135" t="s">
        <v>92</v>
      </c>
      <c r="D135" t="s">
        <v>98</v>
      </c>
      <c r="E135" s="5">
        <v>11.180000000000001</v>
      </c>
    </row>
    <row r="136" spans="1:5" x14ac:dyDescent="0.25">
      <c r="A136" s="2">
        <v>186</v>
      </c>
      <c r="B136" t="s">
        <v>240</v>
      </c>
      <c r="C136" t="s">
        <v>241</v>
      </c>
      <c r="D136" t="s">
        <v>239</v>
      </c>
      <c r="E136" s="5">
        <v>11.240000000000002</v>
      </c>
    </row>
    <row r="137" spans="1:5" x14ac:dyDescent="0.25">
      <c r="A137" s="2">
        <v>187</v>
      </c>
      <c r="B137" t="s">
        <v>242</v>
      </c>
      <c r="C137" t="s">
        <v>243</v>
      </c>
      <c r="D137" t="s">
        <v>239</v>
      </c>
      <c r="E137" s="5">
        <v>11.300000000000002</v>
      </c>
    </row>
    <row r="138" spans="1:5" x14ac:dyDescent="0.25">
      <c r="A138" s="2">
        <v>189</v>
      </c>
      <c r="B138" t="s">
        <v>83</v>
      </c>
      <c r="C138" t="s">
        <v>88</v>
      </c>
      <c r="D138" t="s">
        <v>90</v>
      </c>
      <c r="E138" s="5">
        <v>11.420000000000003</v>
      </c>
    </row>
    <row r="139" spans="1:5" x14ac:dyDescent="0.25">
      <c r="A139" s="2">
        <v>190</v>
      </c>
      <c r="B139" t="s">
        <v>225</v>
      </c>
      <c r="C139" t="s">
        <v>235</v>
      </c>
      <c r="D139" t="s">
        <v>223</v>
      </c>
      <c r="E139" s="5">
        <v>11.480000000000004</v>
      </c>
    </row>
    <row r="140" spans="1:5" x14ac:dyDescent="0.25">
      <c r="A140" s="2">
        <v>191</v>
      </c>
      <c r="B140" t="s">
        <v>47</v>
      </c>
      <c r="C140" t="s">
        <v>50</v>
      </c>
      <c r="D140" t="s">
        <v>52</v>
      </c>
      <c r="E140" s="5">
        <v>11.540000000000004</v>
      </c>
    </row>
    <row r="141" spans="1:5" x14ac:dyDescent="0.25">
      <c r="A141" s="2">
        <v>192</v>
      </c>
      <c r="B141" t="s">
        <v>64</v>
      </c>
      <c r="C141" t="s">
        <v>65</v>
      </c>
      <c r="D141" t="s">
        <v>66</v>
      </c>
      <c r="E141" s="5">
        <v>12</v>
      </c>
    </row>
    <row r="142" spans="1:5" x14ac:dyDescent="0.25">
      <c r="A142" s="2">
        <v>193</v>
      </c>
      <c r="B142" t="s">
        <v>94</v>
      </c>
      <c r="C142" t="s">
        <v>96</v>
      </c>
      <c r="D142" t="s">
        <v>93</v>
      </c>
      <c r="E142" s="5">
        <v>12.06</v>
      </c>
    </row>
    <row r="143" spans="1:5" x14ac:dyDescent="0.25">
      <c r="A143" s="2">
        <v>194</v>
      </c>
      <c r="B143" t="s">
        <v>244</v>
      </c>
      <c r="C143" t="s">
        <v>245</v>
      </c>
      <c r="D143" t="s">
        <v>239</v>
      </c>
      <c r="E143" s="5">
        <v>12.12</v>
      </c>
    </row>
  </sheetData>
  <autoFilter ref="A3:E143"/>
  <pageMargins left="0.7" right="0.7" top="0.75" bottom="0.75" header="0.3" footer="0.3"/>
  <pageSetup paperSize="9" scale="90" fitToHeight="0" orientation="portrait" horizontalDpi="300" verticalDpi="300" r:id="rId1"/>
  <rowBreaks count="3" manualBreakCount="3">
    <brk id="33" max="16383" man="1"/>
    <brk id="65" max="16383" man="1"/>
    <brk id="1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view="pageBreakPreview" zoomScale="60" zoomScaleNormal="100" workbookViewId="0">
      <pane ySplit="3" topLeftCell="A73" activePane="bottomLeft" state="frozen"/>
      <selection pane="bottomLeft" activeCell="H88" sqref="H88"/>
    </sheetView>
  </sheetViews>
  <sheetFormatPr defaultRowHeight="15" x14ac:dyDescent="0.25"/>
  <cols>
    <col min="1" max="2" width="9.140625" style="2"/>
    <col min="3" max="3" width="25.28515625" bestFit="1" customWidth="1"/>
    <col min="4" max="4" width="26" customWidth="1"/>
    <col min="5" max="5" width="29.28515625" customWidth="1"/>
  </cols>
  <sheetData>
    <row r="1" spans="1:5" ht="18.75" x14ac:dyDescent="0.3">
      <c r="A1" s="7" t="s">
        <v>275</v>
      </c>
    </row>
    <row r="2" spans="1:5" ht="7.5" customHeight="1" x14ac:dyDescent="0.25">
      <c r="A2" s="8"/>
      <c r="B2" s="8"/>
      <c r="C2" s="3"/>
      <c r="D2" s="3"/>
      <c r="E2" s="3"/>
    </row>
    <row r="3" spans="1:5" s="6" customFormat="1" x14ac:dyDescent="0.25">
      <c r="A3" s="9" t="s">
        <v>265</v>
      </c>
      <c r="B3" s="9" t="s">
        <v>264</v>
      </c>
      <c r="C3" s="4" t="s">
        <v>0</v>
      </c>
      <c r="D3" s="4" t="s">
        <v>1</v>
      </c>
      <c r="E3" s="4" t="s">
        <v>3</v>
      </c>
    </row>
    <row r="4" spans="1:5" x14ac:dyDescent="0.25">
      <c r="A4" s="5">
        <v>12.3</v>
      </c>
      <c r="B4" s="2">
        <v>30</v>
      </c>
      <c r="C4" t="s">
        <v>201</v>
      </c>
      <c r="D4" t="s">
        <v>205</v>
      </c>
      <c r="E4" t="s">
        <v>198</v>
      </c>
    </row>
    <row r="5" spans="1:5" x14ac:dyDescent="0.25">
      <c r="A5" s="5">
        <v>12.360000000000001</v>
      </c>
      <c r="B5" s="2">
        <v>31</v>
      </c>
      <c r="C5" t="s">
        <v>105</v>
      </c>
      <c r="D5" t="s">
        <v>112</v>
      </c>
      <c r="E5" t="s">
        <v>99</v>
      </c>
    </row>
    <row r="6" spans="1:5" x14ac:dyDescent="0.25">
      <c r="A6" s="5">
        <v>12.420000000000002</v>
      </c>
      <c r="B6" s="2">
        <v>32</v>
      </c>
      <c r="C6" t="s">
        <v>21</v>
      </c>
      <c r="D6" t="s">
        <v>25</v>
      </c>
      <c r="E6" t="s">
        <v>18</v>
      </c>
    </row>
    <row r="7" spans="1:5" x14ac:dyDescent="0.25">
      <c r="A7" s="5">
        <v>12.480000000000002</v>
      </c>
      <c r="B7" s="2">
        <v>33</v>
      </c>
      <c r="C7" t="s">
        <v>147</v>
      </c>
      <c r="D7" t="s">
        <v>151</v>
      </c>
      <c r="E7" t="s">
        <v>144</v>
      </c>
    </row>
    <row r="8" spans="1:5" x14ac:dyDescent="0.25">
      <c r="A8" s="5">
        <v>12.540000000000003</v>
      </c>
      <c r="B8" s="2">
        <v>34</v>
      </c>
      <c r="C8" t="s">
        <v>237</v>
      </c>
      <c r="D8" s="1" t="s">
        <v>236</v>
      </c>
      <c r="E8" t="s">
        <v>216</v>
      </c>
    </row>
    <row r="9" spans="1:5" x14ac:dyDescent="0.25">
      <c r="A9" s="5">
        <v>13</v>
      </c>
      <c r="B9" s="2">
        <v>35</v>
      </c>
      <c r="C9" t="s">
        <v>173</v>
      </c>
      <c r="D9" t="s">
        <v>181</v>
      </c>
      <c r="E9" t="s">
        <v>187</v>
      </c>
    </row>
    <row r="10" spans="1:5" x14ac:dyDescent="0.25">
      <c r="A10" s="5">
        <v>13.06</v>
      </c>
      <c r="B10" s="2">
        <v>36</v>
      </c>
      <c r="C10" t="s">
        <v>117</v>
      </c>
      <c r="D10" t="s">
        <v>121</v>
      </c>
      <c r="E10" t="s">
        <v>114</v>
      </c>
    </row>
    <row r="11" spans="1:5" x14ac:dyDescent="0.25">
      <c r="A11" s="5">
        <v>13.120000000000001</v>
      </c>
      <c r="B11" s="2">
        <v>37</v>
      </c>
      <c r="C11" t="s">
        <v>40</v>
      </c>
      <c r="D11" t="s">
        <v>44</v>
      </c>
      <c r="E11" t="s">
        <v>37</v>
      </c>
    </row>
    <row r="12" spans="1:5" x14ac:dyDescent="0.25">
      <c r="A12" s="5">
        <v>13.180000000000001</v>
      </c>
      <c r="B12" s="2">
        <v>38</v>
      </c>
      <c r="C12" t="s">
        <v>68</v>
      </c>
      <c r="D12" t="s">
        <v>71</v>
      </c>
      <c r="E12" t="s">
        <v>66</v>
      </c>
    </row>
    <row r="13" spans="1:5" x14ac:dyDescent="0.25">
      <c r="A13" s="5">
        <v>13.240000000000002</v>
      </c>
      <c r="B13" s="2">
        <v>39</v>
      </c>
      <c r="C13" t="s">
        <v>249</v>
      </c>
      <c r="D13" t="s">
        <v>254</v>
      </c>
      <c r="E13" t="s">
        <v>246</v>
      </c>
    </row>
    <row r="14" spans="1:5" x14ac:dyDescent="0.25">
      <c r="A14" s="5">
        <v>13.300000000000002</v>
      </c>
      <c r="B14" s="2">
        <v>40</v>
      </c>
      <c r="C14" t="s">
        <v>156</v>
      </c>
      <c r="D14" t="s">
        <v>160</v>
      </c>
      <c r="E14" t="s">
        <v>153</v>
      </c>
    </row>
    <row r="15" spans="1:5" x14ac:dyDescent="0.25">
      <c r="A15" s="5">
        <v>13.360000000000003</v>
      </c>
      <c r="B15" s="2">
        <v>41</v>
      </c>
      <c r="C15" t="s">
        <v>75</v>
      </c>
      <c r="D15" t="s">
        <v>79</v>
      </c>
      <c r="E15" t="s">
        <v>81</v>
      </c>
    </row>
    <row r="16" spans="1:5" x14ac:dyDescent="0.25">
      <c r="A16" s="5">
        <v>13.420000000000003</v>
      </c>
      <c r="B16" s="2">
        <v>42</v>
      </c>
      <c r="C16" t="s">
        <v>193</v>
      </c>
      <c r="D16" t="s">
        <v>195</v>
      </c>
      <c r="E16" t="s">
        <v>197</v>
      </c>
    </row>
    <row r="17" spans="1:5" x14ac:dyDescent="0.25">
      <c r="A17" s="5">
        <v>13.480000000000004</v>
      </c>
      <c r="B17" s="2">
        <v>43</v>
      </c>
      <c r="C17" t="s">
        <v>10</v>
      </c>
      <c r="D17" t="s">
        <v>14</v>
      </c>
      <c r="E17" t="s">
        <v>16</v>
      </c>
    </row>
    <row r="18" spans="1:5" x14ac:dyDescent="0.25">
      <c r="A18" s="5"/>
      <c r="C18" t="s">
        <v>273</v>
      </c>
    </row>
    <row r="19" spans="1:5" x14ac:dyDescent="0.25">
      <c r="A19" s="5">
        <v>14.06</v>
      </c>
      <c r="B19" s="2">
        <v>44</v>
      </c>
      <c r="C19" t="s">
        <v>137</v>
      </c>
      <c r="D19" t="s">
        <v>138</v>
      </c>
      <c r="E19" t="s">
        <v>141</v>
      </c>
    </row>
    <row r="20" spans="1:5" x14ac:dyDescent="0.25">
      <c r="A20" s="5">
        <v>14.120000000000001</v>
      </c>
      <c r="B20" s="2">
        <v>45</v>
      </c>
      <c r="C20" t="s">
        <v>33</v>
      </c>
      <c r="D20" t="s">
        <v>34</v>
      </c>
      <c r="E20" t="s">
        <v>36</v>
      </c>
    </row>
    <row r="21" spans="1:5" x14ac:dyDescent="0.25">
      <c r="A21" s="5">
        <v>14.180000000000001</v>
      </c>
      <c r="B21" s="2">
        <v>46</v>
      </c>
      <c r="C21" t="s">
        <v>56</v>
      </c>
      <c r="D21" t="s">
        <v>60</v>
      </c>
      <c r="E21" t="s">
        <v>53</v>
      </c>
    </row>
    <row r="22" spans="1:5" x14ac:dyDescent="0.25">
      <c r="A22" s="5">
        <v>14.300000000000002</v>
      </c>
      <c r="B22" s="2">
        <v>48</v>
      </c>
      <c r="C22" t="s">
        <v>142</v>
      </c>
      <c r="D22" t="s">
        <v>143</v>
      </c>
      <c r="E22" t="s">
        <v>123</v>
      </c>
    </row>
    <row r="23" spans="1:5" x14ac:dyDescent="0.25">
      <c r="A23" s="5">
        <v>14.360000000000003</v>
      </c>
      <c r="B23" s="2">
        <v>49</v>
      </c>
      <c r="C23" t="s">
        <v>177</v>
      </c>
      <c r="D23" t="s">
        <v>184</v>
      </c>
      <c r="E23" t="s">
        <v>188</v>
      </c>
    </row>
    <row r="24" spans="1:5" x14ac:dyDescent="0.25">
      <c r="A24" s="5">
        <v>14.420000000000003</v>
      </c>
      <c r="B24" s="2">
        <v>50</v>
      </c>
      <c r="C24" t="s">
        <v>165</v>
      </c>
      <c r="D24" t="s">
        <v>169</v>
      </c>
      <c r="E24" t="s">
        <v>162</v>
      </c>
    </row>
    <row r="25" spans="1:5" x14ac:dyDescent="0.25">
      <c r="A25" s="5">
        <v>14.480000000000004</v>
      </c>
      <c r="B25" s="2">
        <v>72</v>
      </c>
      <c r="C25" t="s">
        <v>212</v>
      </c>
      <c r="D25" t="s">
        <v>213</v>
      </c>
      <c r="E25" t="s">
        <v>207</v>
      </c>
    </row>
    <row r="26" spans="1:5" x14ac:dyDescent="0.25">
      <c r="A26" s="5">
        <v>14.540000000000004</v>
      </c>
      <c r="B26" s="2">
        <v>73</v>
      </c>
      <c r="C26" t="s">
        <v>259</v>
      </c>
      <c r="D26" t="s">
        <v>260</v>
      </c>
      <c r="E26" t="s">
        <v>263</v>
      </c>
    </row>
    <row r="27" spans="1:5" x14ac:dyDescent="0.25">
      <c r="A27" s="5">
        <v>15</v>
      </c>
      <c r="B27" s="2">
        <v>74</v>
      </c>
      <c r="C27" t="s">
        <v>101</v>
      </c>
      <c r="D27" t="s">
        <v>108</v>
      </c>
      <c r="E27" t="s">
        <v>98</v>
      </c>
    </row>
    <row r="28" spans="1:5" x14ac:dyDescent="0.25">
      <c r="A28" s="5">
        <v>15.06</v>
      </c>
      <c r="B28" s="2">
        <v>75</v>
      </c>
      <c r="C28" t="s">
        <v>84</v>
      </c>
      <c r="D28" t="s">
        <v>89</v>
      </c>
      <c r="E28" t="s">
        <v>90</v>
      </c>
    </row>
    <row r="29" spans="1:5" x14ac:dyDescent="0.25">
      <c r="A29" s="5">
        <v>15.120000000000001</v>
      </c>
      <c r="B29" s="2">
        <v>76</v>
      </c>
      <c r="C29" t="s">
        <v>48</v>
      </c>
      <c r="D29" t="s">
        <v>51</v>
      </c>
      <c r="E29" t="s">
        <v>52</v>
      </c>
    </row>
    <row r="30" spans="1:5" x14ac:dyDescent="0.25">
      <c r="A30" s="5">
        <v>15.180000000000001</v>
      </c>
      <c r="B30" s="2">
        <v>77</v>
      </c>
      <c r="C30" t="s">
        <v>22</v>
      </c>
      <c r="E30" t="s">
        <v>27</v>
      </c>
    </row>
    <row r="31" spans="1:5" x14ac:dyDescent="0.25">
      <c r="A31" s="5">
        <v>15.240000000000002</v>
      </c>
      <c r="B31" s="2">
        <v>78</v>
      </c>
      <c r="C31" t="s">
        <v>226</v>
      </c>
      <c r="D31" t="s">
        <v>227</v>
      </c>
      <c r="E31" t="s">
        <v>223</v>
      </c>
    </row>
    <row r="32" spans="1:5" x14ac:dyDescent="0.25">
      <c r="A32" s="5"/>
    </row>
    <row r="33" spans="1:5" ht="18.75" x14ac:dyDescent="0.3">
      <c r="A33" s="7" t="s">
        <v>276</v>
      </c>
    </row>
    <row r="34" spans="1:5" ht="7.5" customHeight="1" x14ac:dyDescent="0.25">
      <c r="A34" s="8"/>
      <c r="B34" s="8"/>
      <c r="C34" s="3"/>
      <c r="D34" s="3"/>
      <c r="E34" s="3"/>
    </row>
    <row r="35" spans="1:5" s="6" customFormat="1" x14ac:dyDescent="0.25">
      <c r="A35" s="9" t="s">
        <v>265</v>
      </c>
      <c r="B35" s="9" t="s">
        <v>264</v>
      </c>
      <c r="C35" s="4" t="s">
        <v>0</v>
      </c>
      <c r="D35" s="4" t="s">
        <v>1</v>
      </c>
      <c r="E35" s="4" t="s">
        <v>3</v>
      </c>
    </row>
    <row r="36" spans="1:5" x14ac:dyDescent="0.25">
      <c r="A36" s="5">
        <v>12.3</v>
      </c>
      <c r="B36" s="2">
        <v>79</v>
      </c>
      <c r="C36" t="s">
        <v>202</v>
      </c>
      <c r="D36" t="s">
        <v>206</v>
      </c>
      <c r="E36" t="s">
        <v>198</v>
      </c>
    </row>
    <row r="37" spans="1:5" x14ac:dyDescent="0.25">
      <c r="A37" s="5">
        <v>12.360000000000001</v>
      </c>
      <c r="B37" s="2">
        <v>83</v>
      </c>
      <c r="C37" t="s">
        <v>106</v>
      </c>
      <c r="D37" t="s">
        <v>113</v>
      </c>
      <c r="E37" t="s">
        <v>99</v>
      </c>
    </row>
    <row r="38" spans="1:5" x14ac:dyDescent="0.25">
      <c r="A38" s="5">
        <v>12.420000000000002</v>
      </c>
      <c r="B38" s="2">
        <v>84</v>
      </c>
      <c r="C38" t="s">
        <v>22</v>
      </c>
      <c r="D38" t="s">
        <v>26</v>
      </c>
      <c r="E38" t="s">
        <v>18</v>
      </c>
    </row>
    <row r="39" spans="1:5" x14ac:dyDescent="0.25">
      <c r="A39" s="5">
        <v>12.480000000000002</v>
      </c>
      <c r="B39" s="2">
        <v>85</v>
      </c>
      <c r="C39" t="s">
        <v>148</v>
      </c>
      <c r="D39" t="s">
        <v>152</v>
      </c>
      <c r="E39" t="s">
        <v>144</v>
      </c>
    </row>
    <row r="40" spans="1:5" x14ac:dyDescent="0.25">
      <c r="A40" s="5">
        <v>12.540000000000003</v>
      </c>
      <c r="B40" s="2">
        <v>86</v>
      </c>
      <c r="C40" t="s">
        <v>219</v>
      </c>
      <c r="D40" t="s">
        <v>222</v>
      </c>
      <c r="E40" t="s">
        <v>216</v>
      </c>
    </row>
    <row r="41" spans="1:5" x14ac:dyDescent="0.25">
      <c r="A41" s="5">
        <v>13</v>
      </c>
      <c r="B41" s="2">
        <v>87</v>
      </c>
      <c r="C41" t="s">
        <v>174</v>
      </c>
      <c r="D41" t="s">
        <v>182</v>
      </c>
      <c r="E41" t="s">
        <v>187</v>
      </c>
    </row>
    <row r="42" spans="1:5" x14ac:dyDescent="0.25">
      <c r="A42" s="5">
        <v>13.06</v>
      </c>
      <c r="B42" s="2">
        <v>88</v>
      </c>
      <c r="C42" t="s">
        <v>118</v>
      </c>
      <c r="D42" t="s">
        <v>122</v>
      </c>
      <c r="E42" t="s">
        <v>114</v>
      </c>
    </row>
    <row r="43" spans="1:5" x14ac:dyDescent="0.25">
      <c r="A43" s="5">
        <v>13.120000000000001</v>
      </c>
      <c r="B43" s="2">
        <v>89</v>
      </c>
      <c r="C43" t="s">
        <v>41</v>
      </c>
      <c r="D43" t="s">
        <v>45</v>
      </c>
      <c r="E43" t="s">
        <v>37</v>
      </c>
    </row>
    <row r="44" spans="1:5" x14ac:dyDescent="0.25">
      <c r="A44" s="5">
        <v>13.180000000000001</v>
      </c>
      <c r="B44" s="2">
        <v>90</v>
      </c>
      <c r="C44" t="s">
        <v>69</v>
      </c>
      <c r="D44" t="s">
        <v>72</v>
      </c>
      <c r="E44" t="s">
        <v>66</v>
      </c>
    </row>
    <row r="45" spans="1:5" x14ac:dyDescent="0.25">
      <c r="A45" s="5">
        <v>13.240000000000002</v>
      </c>
      <c r="B45" s="2">
        <v>91</v>
      </c>
      <c r="C45" t="s">
        <v>250</v>
      </c>
      <c r="D45" t="s">
        <v>251</v>
      </c>
      <c r="E45" t="s">
        <v>246</v>
      </c>
    </row>
    <row r="46" spans="1:5" x14ac:dyDescent="0.25">
      <c r="A46" s="5">
        <v>13.300000000000002</v>
      </c>
      <c r="B46" s="2">
        <v>92</v>
      </c>
      <c r="C46" t="s">
        <v>157</v>
      </c>
      <c r="D46" t="s">
        <v>161</v>
      </c>
      <c r="E46" t="s">
        <v>153</v>
      </c>
    </row>
    <row r="47" spans="1:5" x14ac:dyDescent="0.25">
      <c r="A47" s="5">
        <v>13.360000000000003</v>
      </c>
      <c r="B47" s="2">
        <v>93</v>
      </c>
      <c r="C47" t="s">
        <v>76</v>
      </c>
      <c r="D47" t="s">
        <v>80</v>
      </c>
      <c r="E47" t="s">
        <v>81</v>
      </c>
    </row>
    <row r="48" spans="1:5" x14ac:dyDescent="0.25">
      <c r="A48" s="5">
        <v>13.420000000000003</v>
      </c>
      <c r="B48" s="2">
        <v>94</v>
      </c>
      <c r="C48" t="s">
        <v>194</v>
      </c>
      <c r="D48" t="s">
        <v>196</v>
      </c>
      <c r="E48" t="s">
        <v>197</v>
      </c>
    </row>
    <row r="49" spans="1:5" x14ac:dyDescent="0.25">
      <c r="A49" s="5">
        <v>13.480000000000004</v>
      </c>
      <c r="B49" s="2">
        <v>95</v>
      </c>
      <c r="C49" t="s">
        <v>11</v>
      </c>
      <c r="D49" t="s">
        <v>15</v>
      </c>
      <c r="E49" t="s">
        <v>16</v>
      </c>
    </row>
    <row r="50" spans="1:5" x14ac:dyDescent="0.25">
      <c r="A50" s="5"/>
      <c r="C50" t="s">
        <v>273</v>
      </c>
    </row>
    <row r="51" spans="1:5" x14ac:dyDescent="0.25">
      <c r="A51" s="5">
        <v>14.06</v>
      </c>
      <c r="B51" s="2">
        <v>96</v>
      </c>
      <c r="C51" t="s">
        <v>139</v>
      </c>
      <c r="D51" t="s">
        <v>140</v>
      </c>
      <c r="E51" t="s">
        <v>141</v>
      </c>
    </row>
    <row r="52" spans="1:5" x14ac:dyDescent="0.25">
      <c r="A52" s="5">
        <v>14.120000000000001</v>
      </c>
      <c r="B52" s="2">
        <v>97</v>
      </c>
      <c r="C52" t="s">
        <v>22</v>
      </c>
      <c r="D52" t="s">
        <v>35</v>
      </c>
      <c r="E52" t="s">
        <v>36</v>
      </c>
    </row>
    <row r="53" spans="1:5" x14ac:dyDescent="0.25">
      <c r="A53" s="5">
        <v>14.180000000000001</v>
      </c>
      <c r="B53" s="2">
        <v>98</v>
      </c>
      <c r="C53" t="s">
        <v>57</v>
      </c>
      <c r="D53" t="s">
        <v>61</v>
      </c>
      <c r="E53" t="s">
        <v>53</v>
      </c>
    </row>
    <row r="54" spans="1:5" x14ac:dyDescent="0.25">
      <c r="A54" s="5">
        <v>14.300000000000002</v>
      </c>
      <c r="B54" s="2">
        <v>100</v>
      </c>
      <c r="C54" t="s">
        <v>126</v>
      </c>
      <c r="D54" t="s">
        <v>129</v>
      </c>
      <c r="E54" t="s">
        <v>123</v>
      </c>
    </row>
    <row r="55" spans="1:5" x14ac:dyDescent="0.25">
      <c r="A55" s="5">
        <v>14.360000000000003</v>
      </c>
      <c r="B55" s="2">
        <v>101</v>
      </c>
      <c r="C55" t="s">
        <v>178</v>
      </c>
      <c r="D55" t="s">
        <v>185</v>
      </c>
      <c r="E55" t="s">
        <v>188</v>
      </c>
    </row>
    <row r="56" spans="1:5" x14ac:dyDescent="0.25">
      <c r="A56" s="5">
        <v>14.420000000000003</v>
      </c>
      <c r="B56" s="2">
        <v>102</v>
      </c>
      <c r="C56" t="s">
        <v>166</v>
      </c>
      <c r="D56" t="s">
        <v>170</v>
      </c>
      <c r="E56" t="s">
        <v>162</v>
      </c>
    </row>
    <row r="57" spans="1:5" x14ac:dyDescent="0.25">
      <c r="A57" s="5">
        <v>14.480000000000004</v>
      </c>
      <c r="B57" s="2">
        <v>195</v>
      </c>
      <c r="C57" t="s">
        <v>214</v>
      </c>
      <c r="D57" t="s">
        <v>215</v>
      </c>
      <c r="E57" t="s">
        <v>207</v>
      </c>
    </row>
    <row r="58" spans="1:5" x14ac:dyDescent="0.25">
      <c r="A58" s="5">
        <v>14.540000000000004</v>
      </c>
      <c r="B58" s="2">
        <v>196</v>
      </c>
      <c r="C58" t="s">
        <v>261</v>
      </c>
      <c r="D58" t="s">
        <v>262</v>
      </c>
      <c r="E58" t="s">
        <v>263</v>
      </c>
    </row>
    <row r="59" spans="1:5" x14ac:dyDescent="0.25">
      <c r="A59" s="5">
        <v>15</v>
      </c>
      <c r="B59" s="2">
        <v>197</v>
      </c>
      <c r="C59" t="s">
        <v>102</v>
      </c>
      <c r="D59" t="s">
        <v>109</v>
      </c>
      <c r="E59" t="s">
        <v>98</v>
      </c>
    </row>
    <row r="60" spans="1:5" x14ac:dyDescent="0.25">
      <c r="A60" s="5">
        <v>15.06</v>
      </c>
      <c r="B60" s="2">
        <v>198</v>
      </c>
      <c r="C60" t="s">
        <v>85</v>
      </c>
      <c r="D60" t="s">
        <v>86</v>
      </c>
      <c r="E60" t="s">
        <v>90</v>
      </c>
    </row>
    <row r="61" spans="1:5" x14ac:dyDescent="0.25">
      <c r="A61" s="5">
        <v>15.120000000000001</v>
      </c>
      <c r="B61" s="2">
        <v>199</v>
      </c>
      <c r="C61" t="s">
        <v>228</v>
      </c>
      <c r="D61" t="s">
        <v>229</v>
      </c>
      <c r="E61" t="s">
        <v>223</v>
      </c>
    </row>
    <row r="62" spans="1:5" x14ac:dyDescent="0.25">
      <c r="A62" s="5">
        <v>15.180000000000001</v>
      </c>
      <c r="B62" s="2">
        <v>200</v>
      </c>
      <c r="C62" t="s">
        <v>95</v>
      </c>
      <c r="D62" t="s">
        <v>97</v>
      </c>
      <c r="E62" t="s">
        <v>93</v>
      </c>
    </row>
    <row r="63" spans="1:5" x14ac:dyDescent="0.25">
      <c r="A63" s="5"/>
    </row>
    <row r="64" spans="1:5" ht="18.75" x14ac:dyDescent="0.3">
      <c r="A64" s="7" t="s">
        <v>277</v>
      </c>
    </row>
    <row r="65" spans="1:5" ht="7.5" customHeight="1" x14ac:dyDescent="0.25">
      <c r="A65" s="8"/>
      <c r="B65" s="8"/>
      <c r="C65" s="3"/>
      <c r="D65" s="3"/>
      <c r="E65" s="3"/>
    </row>
    <row r="66" spans="1:5" s="6" customFormat="1" x14ac:dyDescent="0.25">
      <c r="A66" s="9" t="s">
        <v>265</v>
      </c>
      <c r="B66" s="9" t="s">
        <v>264</v>
      </c>
      <c r="C66" s="4" t="s">
        <v>0</v>
      </c>
      <c r="D66" s="4" t="s">
        <v>1</v>
      </c>
      <c r="E66" s="4" t="s">
        <v>3</v>
      </c>
    </row>
    <row r="67" spans="1:5" x14ac:dyDescent="0.25">
      <c r="A67" s="5">
        <v>8.4</v>
      </c>
      <c r="B67" s="2">
        <v>130</v>
      </c>
      <c r="C67" t="s">
        <v>199</v>
      </c>
      <c r="D67" t="s">
        <v>203</v>
      </c>
      <c r="E67" t="s">
        <v>198</v>
      </c>
    </row>
    <row r="68" spans="1:5" x14ac:dyDescent="0.25">
      <c r="A68" s="5">
        <v>8.4600000000000009</v>
      </c>
      <c r="B68" s="2">
        <v>131</v>
      </c>
      <c r="C68" t="s">
        <v>103</v>
      </c>
      <c r="D68" t="s">
        <v>110</v>
      </c>
      <c r="E68" t="s">
        <v>99</v>
      </c>
    </row>
    <row r="69" spans="1:5" x14ac:dyDescent="0.25">
      <c r="A69" s="5">
        <v>8.5200000000000014</v>
      </c>
      <c r="B69" s="2">
        <v>132</v>
      </c>
      <c r="C69" t="s">
        <v>19</v>
      </c>
      <c r="D69" t="s">
        <v>23</v>
      </c>
      <c r="E69" t="s">
        <v>18</v>
      </c>
    </row>
    <row r="70" spans="1:5" x14ac:dyDescent="0.25">
      <c r="A70" s="5">
        <v>8.5800000000000018</v>
      </c>
      <c r="B70" s="2">
        <v>133</v>
      </c>
      <c r="C70" t="s">
        <v>145</v>
      </c>
      <c r="D70" t="s">
        <v>149</v>
      </c>
      <c r="E70" t="s">
        <v>144</v>
      </c>
    </row>
    <row r="71" spans="1:5" x14ac:dyDescent="0.25">
      <c r="A71" s="5">
        <v>9.0399999999999991</v>
      </c>
      <c r="B71" s="2">
        <v>134</v>
      </c>
      <c r="C71" t="s">
        <v>217</v>
      </c>
      <c r="D71" t="s">
        <v>220</v>
      </c>
      <c r="E71" t="s">
        <v>216</v>
      </c>
    </row>
    <row r="72" spans="1:5" x14ac:dyDescent="0.25">
      <c r="A72" s="5">
        <v>9.1</v>
      </c>
      <c r="B72" s="2">
        <v>135</v>
      </c>
      <c r="C72" t="s">
        <v>171</v>
      </c>
      <c r="D72" t="s">
        <v>179</v>
      </c>
      <c r="E72" t="s">
        <v>187</v>
      </c>
    </row>
    <row r="73" spans="1:5" x14ac:dyDescent="0.25">
      <c r="A73" s="5">
        <v>9.16</v>
      </c>
      <c r="B73" s="2">
        <v>136</v>
      </c>
      <c r="C73" t="s">
        <v>115</v>
      </c>
      <c r="D73" t="s">
        <v>119</v>
      </c>
      <c r="E73" t="s">
        <v>114</v>
      </c>
    </row>
    <row r="74" spans="1:5" x14ac:dyDescent="0.25">
      <c r="A74" s="5">
        <v>9.2200000000000006</v>
      </c>
      <c r="B74" s="2">
        <v>137</v>
      </c>
      <c r="C74" t="s">
        <v>38</v>
      </c>
      <c r="D74" t="s">
        <v>42</v>
      </c>
      <c r="E74" t="s">
        <v>37</v>
      </c>
    </row>
    <row r="75" spans="1:5" x14ac:dyDescent="0.25">
      <c r="A75" s="5">
        <v>9.2800000000000011</v>
      </c>
      <c r="B75" s="2">
        <v>138</v>
      </c>
      <c r="C75" t="s">
        <v>62</v>
      </c>
      <c r="D75" t="s">
        <v>63</v>
      </c>
      <c r="E75" t="s">
        <v>66</v>
      </c>
    </row>
    <row r="76" spans="1:5" x14ac:dyDescent="0.25">
      <c r="A76" s="5">
        <v>9.3400000000000016</v>
      </c>
      <c r="B76" s="2">
        <v>139</v>
      </c>
      <c r="C76" t="s">
        <v>247</v>
      </c>
      <c r="D76" t="s">
        <v>252</v>
      </c>
      <c r="E76" t="s">
        <v>246</v>
      </c>
    </row>
    <row r="77" spans="1:5" x14ac:dyDescent="0.25">
      <c r="A77" s="5"/>
      <c r="C77" t="s">
        <v>273</v>
      </c>
    </row>
    <row r="78" spans="1:5" x14ac:dyDescent="0.25">
      <c r="A78" s="5">
        <v>9.5</v>
      </c>
      <c r="B78" s="2">
        <v>140</v>
      </c>
      <c r="C78" t="s">
        <v>154</v>
      </c>
      <c r="D78" t="s">
        <v>158</v>
      </c>
      <c r="E78" t="s">
        <v>153</v>
      </c>
    </row>
    <row r="79" spans="1:5" x14ac:dyDescent="0.25">
      <c r="A79" s="5">
        <v>9.56</v>
      </c>
      <c r="B79" s="2">
        <v>141</v>
      </c>
      <c r="C79" t="s">
        <v>73</v>
      </c>
      <c r="D79" t="s">
        <v>77</v>
      </c>
      <c r="E79" t="s">
        <v>81</v>
      </c>
    </row>
    <row r="80" spans="1:5" x14ac:dyDescent="0.25">
      <c r="A80" s="5">
        <v>10.02</v>
      </c>
      <c r="B80" s="2">
        <v>142</v>
      </c>
      <c r="C80" t="s">
        <v>189</v>
      </c>
      <c r="D80" t="s">
        <v>190</v>
      </c>
      <c r="E80" t="s">
        <v>197</v>
      </c>
    </row>
    <row r="81" spans="1:5" x14ac:dyDescent="0.25">
      <c r="A81" s="5">
        <v>10.08</v>
      </c>
      <c r="B81" s="2">
        <v>143</v>
      </c>
      <c r="C81" t="s">
        <v>8</v>
      </c>
      <c r="D81" t="s">
        <v>12</v>
      </c>
      <c r="E81" t="s">
        <v>16</v>
      </c>
    </row>
    <row r="82" spans="1:5" x14ac:dyDescent="0.25">
      <c r="A82" s="5">
        <v>10.14</v>
      </c>
      <c r="B82" s="2">
        <v>144</v>
      </c>
      <c r="C82" t="s">
        <v>133</v>
      </c>
      <c r="D82" t="s">
        <v>134</v>
      </c>
      <c r="E82" t="s">
        <v>141</v>
      </c>
    </row>
    <row r="83" spans="1:5" x14ac:dyDescent="0.25">
      <c r="A83" s="5">
        <v>10.200000000000001</v>
      </c>
      <c r="B83" s="2">
        <v>145</v>
      </c>
      <c r="C83" t="s">
        <v>29</v>
      </c>
      <c r="D83" t="s">
        <v>30</v>
      </c>
      <c r="E83" t="s">
        <v>36</v>
      </c>
    </row>
    <row r="84" spans="1:5" x14ac:dyDescent="0.25">
      <c r="A84" s="5">
        <v>10.260000000000002</v>
      </c>
      <c r="B84" s="2">
        <v>146</v>
      </c>
      <c r="C84" t="s">
        <v>54</v>
      </c>
      <c r="D84" t="s">
        <v>58</v>
      </c>
      <c r="E84" t="s">
        <v>53</v>
      </c>
    </row>
    <row r="85" spans="1:5" x14ac:dyDescent="0.25">
      <c r="A85" s="5">
        <v>10.380000000000003</v>
      </c>
      <c r="B85" s="2">
        <v>148</v>
      </c>
      <c r="C85" t="s">
        <v>124</v>
      </c>
      <c r="D85" t="s">
        <v>127</v>
      </c>
      <c r="E85" t="s">
        <v>123</v>
      </c>
    </row>
    <row r="86" spans="1:5" x14ac:dyDescent="0.25">
      <c r="A86" s="5">
        <v>10.440000000000003</v>
      </c>
      <c r="B86" s="2">
        <v>149</v>
      </c>
      <c r="C86" t="s">
        <v>175</v>
      </c>
      <c r="D86" t="s">
        <v>183</v>
      </c>
      <c r="E86" t="s">
        <v>188</v>
      </c>
    </row>
    <row r="87" spans="1:5" x14ac:dyDescent="0.25">
      <c r="A87" s="5">
        <v>10.500000000000004</v>
      </c>
      <c r="B87" s="2">
        <v>150</v>
      </c>
      <c r="C87" t="s">
        <v>163</v>
      </c>
      <c r="D87" t="s">
        <v>167</v>
      </c>
      <c r="E87" t="s">
        <v>162</v>
      </c>
    </row>
    <row r="88" spans="1:5" x14ac:dyDescent="0.25">
      <c r="A88" s="5"/>
      <c r="C88" t="s">
        <v>274</v>
      </c>
    </row>
    <row r="89" spans="1:5" x14ac:dyDescent="0.25">
      <c r="A89" s="5">
        <v>11.06</v>
      </c>
      <c r="B89" s="2">
        <v>151</v>
      </c>
      <c r="C89" t="s">
        <v>208</v>
      </c>
      <c r="D89" t="s">
        <v>209</v>
      </c>
      <c r="E89" t="s">
        <v>207</v>
      </c>
    </row>
    <row r="90" spans="1:5" x14ac:dyDescent="0.25">
      <c r="A90" s="5">
        <v>11.120000000000001</v>
      </c>
      <c r="B90" s="2">
        <v>152</v>
      </c>
      <c r="C90" t="s">
        <v>255</v>
      </c>
      <c r="D90" t="s">
        <v>256</v>
      </c>
      <c r="E90" t="s">
        <v>263</v>
      </c>
    </row>
    <row r="91" spans="1:5" x14ac:dyDescent="0.25">
      <c r="A91" s="5">
        <v>11.180000000000001</v>
      </c>
      <c r="B91" s="2">
        <v>153</v>
      </c>
      <c r="C91" t="s">
        <v>100</v>
      </c>
      <c r="D91" t="s">
        <v>107</v>
      </c>
      <c r="E91" t="s">
        <v>98</v>
      </c>
    </row>
    <row r="92" spans="1:5" x14ac:dyDescent="0.25">
      <c r="A92" s="5">
        <v>11.240000000000002</v>
      </c>
      <c r="B92" s="2">
        <v>154</v>
      </c>
      <c r="C92" t="s">
        <v>233</v>
      </c>
      <c r="D92" t="s">
        <v>234</v>
      </c>
      <c r="E92" t="s">
        <v>232</v>
      </c>
    </row>
    <row r="93" spans="1:5" x14ac:dyDescent="0.25">
      <c r="A93" s="5">
        <v>11.300000000000002</v>
      </c>
      <c r="B93" s="2">
        <v>155</v>
      </c>
      <c r="C93" t="s">
        <v>230</v>
      </c>
      <c r="D93" t="s">
        <v>231</v>
      </c>
      <c r="E93" t="s">
        <v>232</v>
      </c>
    </row>
    <row r="94" spans="1:5" x14ac:dyDescent="0.25">
      <c r="A94" s="5">
        <v>11.420000000000003</v>
      </c>
      <c r="B94" s="2">
        <v>157</v>
      </c>
      <c r="C94" t="s">
        <v>82</v>
      </c>
      <c r="D94" t="s">
        <v>87</v>
      </c>
      <c r="E94" t="s">
        <v>90</v>
      </c>
    </row>
    <row r="95" spans="1:5" x14ac:dyDescent="0.25">
      <c r="A95" s="5">
        <v>11.480000000000004</v>
      </c>
      <c r="B95" s="2">
        <v>158</v>
      </c>
      <c r="C95" t="s">
        <v>219</v>
      </c>
      <c r="D95" t="s">
        <v>224</v>
      </c>
      <c r="E95" t="s">
        <v>223</v>
      </c>
    </row>
    <row r="96" spans="1:5" x14ac:dyDescent="0.25">
      <c r="A96" s="5">
        <v>11.540000000000004</v>
      </c>
      <c r="B96" s="2">
        <v>159</v>
      </c>
      <c r="C96" t="s">
        <v>46</v>
      </c>
      <c r="D96" t="s">
        <v>49</v>
      </c>
      <c r="E96" t="s">
        <v>52</v>
      </c>
    </row>
    <row r="97" spans="1:5" x14ac:dyDescent="0.25">
      <c r="A97" s="5">
        <v>12</v>
      </c>
      <c r="B97" s="2">
        <v>160</v>
      </c>
      <c r="C97" t="s">
        <v>91</v>
      </c>
      <c r="D97" t="s">
        <v>92</v>
      </c>
      <c r="E97" t="s">
        <v>93</v>
      </c>
    </row>
    <row r="98" spans="1:5" x14ac:dyDescent="0.25">
      <c r="A98" s="5"/>
    </row>
    <row r="99" spans="1:5" ht="18.75" x14ac:dyDescent="0.3">
      <c r="A99" s="7" t="s">
        <v>278</v>
      </c>
    </row>
    <row r="100" spans="1:5" ht="7.5" customHeight="1" x14ac:dyDescent="0.25">
      <c r="A100" s="8"/>
      <c r="B100" s="8"/>
      <c r="C100" s="3"/>
      <c r="D100" s="3"/>
      <c r="E100" s="3"/>
    </row>
    <row r="101" spans="1:5" s="6" customFormat="1" x14ac:dyDescent="0.25">
      <c r="A101" s="9" t="s">
        <v>265</v>
      </c>
      <c r="B101" s="9" t="s">
        <v>264</v>
      </c>
      <c r="C101" s="4" t="s">
        <v>0</v>
      </c>
      <c r="D101" s="4" t="s">
        <v>1</v>
      </c>
      <c r="E101" s="4" t="s">
        <v>3</v>
      </c>
    </row>
    <row r="102" spans="1:5" x14ac:dyDescent="0.25">
      <c r="A102" s="5">
        <v>8.4</v>
      </c>
      <c r="B102" s="2">
        <v>162</v>
      </c>
      <c r="C102" t="s">
        <v>200</v>
      </c>
      <c r="D102" t="s">
        <v>204</v>
      </c>
      <c r="E102" t="s">
        <v>198</v>
      </c>
    </row>
    <row r="103" spans="1:5" x14ac:dyDescent="0.25">
      <c r="A103" s="5">
        <v>8.4600000000000009</v>
      </c>
      <c r="B103" s="2">
        <v>163</v>
      </c>
      <c r="C103" t="s">
        <v>104</v>
      </c>
      <c r="D103" t="s">
        <v>111</v>
      </c>
      <c r="E103" t="s">
        <v>99</v>
      </c>
    </row>
    <row r="104" spans="1:5" x14ac:dyDescent="0.25">
      <c r="A104" s="5">
        <v>8.5200000000000014</v>
      </c>
      <c r="B104" s="2">
        <v>164</v>
      </c>
      <c r="C104" t="s">
        <v>20</v>
      </c>
      <c r="D104" t="s">
        <v>24</v>
      </c>
      <c r="E104" t="s">
        <v>18</v>
      </c>
    </row>
    <row r="105" spans="1:5" x14ac:dyDescent="0.25">
      <c r="A105" s="5">
        <v>8.5800000000000018</v>
      </c>
      <c r="B105" s="2">
        <v>165</v>
      </c>
      <c r="C105" t="s">
        <v>146</v>
      </c>
      <c r="D105" t="s">
        <v>150</v>
      </c>
      <c r="E105" t="s">
        <v>144</v>
      </c>
    </row>
    <row r="106" spans="1:5" x14ac:dyDescent="0.25">
      <c r="A106" s="5">
        <v>9.0399999999999991</v>
      </c>
      <c r="B106" s="2">
        <v>166</v>
      </c>
      <c r="C106" t="s">
        <v>218</v>
      </c>
      <c r="D106" t="s">
        <v>221</v>
      </c>
      <c r="E106" t="s">
        <v>216</v>
      </c>
    </row>
    <row r="107" spans="1:5" x14ac:dyDescent="0.25">
      <c r="A107" s="5">
        <v>9.1</v>
      </c>
      <c r="B107" s="2">
        <v>167</v>
      </c>
      <c r="C107" t="s">
        <v>172</v>
      </c>
      <c r="D107" t="s">
        <v>180</v>
      </c>
      <c r="E107" t="s">
        <v>187</v>
      </c>
    </row>
    <row r="108" spans="1:5" x14ac:dyDescent="0.25">
      <c r="A108" s="5">
        <v>9.16</v>
      </c>
      <c r="B108" s="2">
        <v>168</v>
      </c>
      <c r="C108" t="s">
        <v>116</v>
      </c>
      <c r="D108" t="s">
        <v>120</v>
      </c>
      <c r="E108" t="s">
        <v>114</v>
      </c>
    </row>
    <row r="109" spans="1:5" x14ac:dyDescent="0.25">
      <c r="A109" s="5">
        <v>9.2200000000000006</v>
      </c>
      <c r="B109" s="2">
        <v>169</v>
      </c>
      <c r="C109" t="s">
        <v>39</v>
      </c>
      <c r="D109" t="s">
        <v>43</v>
      </c>
      <c r="E109" t="s">
        <v>37</v>
      </c>
    </row>
    <row r="110" spans="1:5" x14ac:dyDescent="0.25">
      <c r="A110" s="5">
        <v>9.2800000000000011</v>
      </c>
      <c r="B110" s="2">
        <v>170</v>
      </c>
      <c r="C110" t="s">
        <v>67</v>
      </c>
      <c r="D110" t="s">
        <v>70</v>
      </c>
      <c r="E110" t="s">
        <v>66</v>
      </c>
    </row>
    <row r="111" spans="1:5" x14ac:dyDescent="0.25">
      <c r="A111" s="5">
        <v>9.3400000000000016</v>
      </c>
      <c r="B111" s="2">
        <v>171</v>
      </c>
      <c r="C111" t="s">
        <v>248</v>
      </c>
      <c r="D111" t="s">
        <v>253</v>
      </c>
      <c r="E111" t="s">
        <v>246</v>
      </c>
    </row>
    <row r="112" spans="1:5" x14ac:dyDescent="0.25">
      <c r="A112" s="5"/>
      <c r="C112" t="s">
        <v>273</v>
      </c>
    </row>
    <row r="113" spans="1:5" x14ac:dyDescent="0.25">
      <c r="A113" s="5">
        <v>9.5</v>
      </c>
      <c r="B113" s="2">
        <v>172</v>
      </c>
      <c r="C113" t="s">
        <v>155</v>
      </c>
      <c r="D113" t="s">
        <v>159</v>
      </c>
      <c r="E113" t="s">
        <v>153</v>
      </c>
    </row>
    <row r="114" spans="1:5" x14ac:dyDescent="0.25">
      <c r="A114" s="5">
        <v>9.56</v>
      </c>
      <c r="B114" s="2">
        <v>173</v>
      </c>
      <c r="C114" t="s">
        <v>74</v>
      </c>
      <c r="D114" t="s">
        <v>78</v>
      </c>
      <c r="E114" t="s">
        <v>81</v>
      </c>
    </row>
    <row r="115" spans="1:5" x14ac:dyDescent="0.25">
      <c r="A115" s="5">
        <v>10.02</v>
      </c>
      <c r="B115" s="2">
        <v>174</v>
      </c>
      <c r="C115" t="s">
        <v>191</v>
      </c>
      <c r="D115" t="s">
        <v>192</v>
      </c>
      <c r="E115" t="s">
        <v>197</v>
      </c>
    </row>
    <row r="116" spans="1:5" x14ac:dyDescent="0.25">
      <c r="A116" s="5">
        <v>10.08</v>
      </c>
      <c r="B116" s="2">
        <v>175</v>
      </c>
      <c r="C116" t="s">
        <v>9</v>
      </c>
      <c r="D116" t="s">
        <v>13</v>
      </c>
      <c r="E116" t="s">
        <v>16</v>
      </c>
    </row>
    <row r="117" spans="1:5" x14ac:dyDescent="0.25">
      <c r="A117" s="5">
        <v>10.14</v>
      </c>
      <c r="B117" s="2">
        <v>176</v>
      </c>
      <c r="C117" t="s">
        <v>135</v>
      </c>
      <c r="D117" t="s">
        <v>136</v>
      </c>
      <c r="E117" t="s">
        <v>141</v>
      </c>
    </row>
    <row r="118" spans="1:5" x14ac:dyDescent="0.25">
      <c r="A118" s="5">
        <v>10.200000000000001</v>
      </c>
      <c r="B118" s="2">
        <v>177</v>
      </c>
      <c r="C118" t="s">
        <v>31</v>
      </c>
      <c r="D118" t="s">
        <v>32</v>
      </c>
      <c r="E118" t="s">
        <v>36</v>
      </c>
    </row>
    <row r="119" spans="1:5" x14ac:dyDescent="0.25">
      <c r="A119" s="5">
        <v>10.260000000000002</v>
      </c>
      <c r="B119" s="2">
        <v>178</v>
      </c>
      <c r="C119" t="s">
        <v>55</v>
      </c>
      <c r="D119" t="s">
        <v>59</v>
      </c>
      <c r="E119" t="s">
        <v>53</v>
      </c>
    </row>
    <row r="120" spans="1:5" x14ac:dyDescent="0.25">
      <c r="A120" s="5">
        <v>10.380000000000003</v>
      </c>
      <c r="B120" s="2">
        <v>180</v>
      </c>
      <c r="C120" t="s">
        <v>125</v>
      </c>
      <c r="D120" t="s">
        <v>128</v>
      </c>
      <c r="E120" t="s">
        <v>123</v>
      </c>
    </row>
    <row r="121" spans="1:5" x14ac:dyDescent="0.25">
      <c r="A121" s="5">
        <v>10.440000000000003</v>
      </c>
      <c r="B121" s="2">
        <v>181</v>
      </c>
      <c r="C121" t="s">
        <v>176</v>
      </c>
      <c r="D121" t="s">
        <v>186</v>
      </c>
      <c r="E121" t="s">
        <v>188</v>
      </c>
    </row>
    <row r="122" spans="1:5" x14ac:dyDescent="0.25">
      <c r="A122" s="5">
        <v>10.500000000000004</v>
      </c>
      <c r="B122" s="2">
        <v>182</v>
      </c>
      <c r="C122" t="s">
        <v>164</v>
      </c>
      <c r="D122" t="s">
        <v>168</v>
      </c>
      <c r="E122" t="s">
        <v>162</v>
      </c>
    </row>
    <row r="123" spans="1:5" x14ac:dyDescent="0.25">
      <c r="A123" s="5"/>
      <c r="C123" t="s">
        <v>274</v>
      </c>
    </row>
    <row r="124" spans="1:5" x14ac:dyDescent="0.25">
      <c r="A124" s="5">
        <v>11.06</v>
      </c>
      <c r="B124" s="2">
        <v>183</v>
      </c>
      <c r="C124" t="s">
        <v>210</v>
      </c>
      <c r="D124" t="s">
        <v>211</v>
      </c>
      <c r="E124" t="s">
        <v>207</v>
      </c>
    </row>
    <row r="125" spans="1:5" x14ac:dyDescent="0.25">
      <c r="A125" s="5">
        <v>11.120000000000001</v>
      </c>
      <c r="B125" s="2">
        <v>184</v>
      </c>
      <c r="C125" t="s">
        <v>257</v>
      </c>
      <c r="D125" t="s">
        <v>258</v>
      </c>
      <c r="E125" t="s">
        <v>263</v>
      </c>
    </row>
    <row r="126" spans="1:5" x14ac:dyDescent="0.25">
      <c r="A126" s="5">
        <v>11.180000000000001</v>
      </c>
      <c r="B126" s="2">
        <v>185</v>
      </c>
      <c r="C126" t="s">
        <v>91</v>
      </c>
      <c r="D126" t="s">
        <v>92</v>
      </c>
      <c r="E126" t="s">
        <v>98</v>
      </c>
    </row>
    <row r="127" spans="1:5" x14ac:dyDescent="0.25">
      <c r="A127" s="5">
        <v>11.240000000000002</v>
      </c>
      <c r="B127" s="2">
        <v>186</v>
      </c>
      <c r="C127" t="s">
        <v>240</v>
      </c>
      <c r="D127" t="s">
        <v>241</v>
      </c>
      <c r="E127" t="s">
        <v>239</v>
      </c>
    </row>
    <row r="128" spans="1:5" x14ac:dyDescent="0.25">
      <c r="A128" s="5">
        <v>11.300000000000002</v>
      </c>
      <c r="B128" s="2">
        <v>187</v>
      </c>
      <c r="C128" t="s">
        <v>242</v>
      </c>
      <c r="D128" t="s">
        <v>243</v>
      </c>
      <c r="E128" t="s">
        <v>239</v>
      </c>
    </row>
    <row r="129" spans="1:5" x14ac:dyDescent="0.25">
      <c r="A129" s="5">
        <v>11.420000000000003</v>
      </c>
      <c r="B129" s="2">
        <v>189</v>
      </c>
      <c r="C129" t="s">
        <v>83</v>
      </c>
      <c r="D129" t="s">
        <v>88</v>
      </c>
      <c r="E129" t="s">
        <v>90</v>
      </c>
    </row>
    <row r="130" spans="1:5" x14ac:dyDescent="0.25">
      <c r="A130" s="5">
        <v>11.480000000000004</v>
      </c>
      <c r="B130" s="2">
        <v>190</v>
      </c>
      <c r="C130" t="s">
        <v>225</v>
      </c>
      <c r="D130" t="s">
        <v>235</v>
      </c>
      <c r="E130" t="s">
        <v>223</v>
      </c>
    </row>
    <row r="131" spans="1:5" x14ac:dyDescent="0.25">
      <c r="A131" s="5">
        <v>11.540000000000004</v>
      </c>
      <c r="B131" s="2">
        <v>191</v>
      </c>
      <c r="C131" t="s">
        <v>47</v>
      </c>
      <c r="D131" t="s">
        <v>50</v>
      </c>
      <c r="E131" t="s">
        <v>52</v>
      </c>
    </row>
    <row r="132" spans="1:5" x14ac:dyDescent="0.25">
      <c r="A132" s="5">
        <v>12</v>
      </c>
      <c r="B132" s="2">
        <v>192</v>
      </c>
      <c r="C132" t="s">
        <v>64</v>
      </c>
      <c r="D132" t="s">
        <v>65</v>
      </c>
      <c r="E132" t="s">
        <v>66</v>
      </c>
    </row>
    <row r="133" spans="1:5" x14ac:dyDescent="0.25">
      <c r="A133" s="5">
        <v>12.06</v>
      </c>
      <c r="B133" s="2">
        <v>193</v>
      </c>
      <c r="C133" t="s">
        <v>94</v>
      </c>
      <c r="D133" t="s">
        <v>96</v>
      </c>
      <c r="E133" t="s">
        <v>93</v>
      </c>
    </row>
    <row r="134" spans="1:5" x14ac:dyDescent="0.25">
      <c r="A134" s="5">
        <v>12.12</v>
      </c>
      <c r="B134" s="2">
        <v>194</v>
      </c>
      <c r="C134" t="s">
        <v>244</v>
      </c>
      <c r="D134" t="s">
        <v>245</v>
      </c>
      <c r="E134" t="s">
        <v>239</v>
      </c>
    </row>
  </sheetData>
  <autoFilter ref="B3:E134"/>
  <pageMargins left="0.7" right="0.7" top="0.75" bottom="0.75" header="0.3" footer="0.3"/>
  <pageSetup paperSize="9" scale="90" fitToHeight="0" orientation="portrait" horizontalDpi="300" verticalDpi="300" r:id="rId1"/>
  <rowBreaks count="3" manualBreakCount="3">
    <brk id="32" max="16383" man="1"/>
    <brk id="63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Team scores</vt:lpstr>
      <vt:lpstr>Results</vt:lpstr>
      <vt:lpstr>Results entry</vt:lpstr>
      <vt:lpstr>Entries by RC</vt:lpstr>
      <vt:lpstr>Times by Sec</vt:lpstr>
      <vt:lpstr>Steward lists</vt:lpstr>
      <vt:lpstr>Results!Print_Area</vt:lpstr>
      <vt:lpstr>'Steward lists'!Print_Area</vt:lpstr>
      <vt:lpstr>'Team scores'!Print_Area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King</dc:creator>
  <cp:lastModifiedBy>Jo</cp:lastModifiedBy>
  <cp:lastPrinted>2018-11-11T20:19:30Z</cp:lastPrinted>
  <dcterms:created xsi:type="dcterms:W3CDTF">2018-11-07T20:29:01Z</dcterms:created>
  <dcterms:modified xsi:type="dcterms:W3CDTF">2018-11-11T20:26:16Z</dcterms:modified>
</cp:coreProperties>
</file>