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36" activeTab="0"/>
  </bookViews>
  <sheets>
    <sheet name="class 1" sheetId="1" r:id="rId1"/>
    <sheet name="class 2" sheetId="2" r:id="rId2"/>
    <sheet name="clas 3a&amp;b" sheetId="3" r:id="rId3"/>
    <sheet name="class 4" sheetId="4" r:id="rId4"/>
    <sheet name="class 5" sheetId="5" r:id="rId5"/>
    <sheet name="class 6" sheetId="6" r:id="rId6"/>
    <sheet name="Sheet1" sheetId="7" r:id="rId7"/>
    <sheet name="Sheet2" sheetId="8" r:id="rId8"/>
  </sheets>
  <definedNames>
    <definedName name="class1">#REF!</definedName>
    <definedName name="class2">'class 1'!$A$7:$H$9</definedName>
    <definedName name="class3">'class 2'!$B$8:$H$9</definedName>
    <definedName name="class3.1">'class 2'!$A$7:$H$9</definedName>
    <definedName name="class4" localSheetId="3">'class 4'!$A$7:$H$10</definedName>
    <definedName name="class4" localSheetId="4">'class 5'!$A$7:$H$23</definedName>
    <definedName name="class4" localSheetId="5">'class 6'!$A$7:$H$13</definedName>
    <definedName name="class4">'clas 3a&amp;b'!$A$8:$H$34</definedName>
  </definedNames>
  <calcPr fullCalcOnLoad="1"/>
</workbook>
</file>

<file path=xl/sharedStrings.xml><?xml version="1.0" encoding="utf-8"?>
<sst xmlns="http://schemas.openxmlformats.org/spreadsheetml/2006/main" count="294" uniqueCount="139">
  <si>
    <t>Time</t>
  </si>
  <si>
    <t>Rider Name</t>
  </si>
  <si>
    <t>Horses Name</t>
  </si>
  <si>
    <t>Score</t>
  </si>
  <si>
    <t>Percentage</t>
  </si>
  <si>
    <t>Start Time:</t>
  </si>
  <si>
    <t>Date:</t>
  </si>
  <si>
    <t>Judge:</t>
  </si>
  <si>
    <t>24hrs</t>
  </si>
  <si>
    <t>12hrs</t>
  </si>
  <si>
    <t>1hr</t>
  </si>
  <si>
    <t>1minute</t>
  </si>
  <si>
    <t>3minutes</t>
  </si>
  <si>
    <t>4minutes</t>
  </si>
  <si>
    <t>5minutes</t>
  </si>
  <si>
    <t>6minutes</t>
  </si>
  <si>
    <t>7minutes</t>
  </si>
  <si>
    <t>Collective</t>
  </si>
  <si>
    <t>Placing</t>
  </si>
  <si>
    <t>Class 2</t>
  </si>
  <si>
    <t>Class 4</t>
  </si>
  <si>
    <t>Fleetcroft Contradiction</t>
  </si>
  <si>
    <t>Kim Walker</t>
  </si>
  <si>
    <t>BREAK</t>
  </si>
  <si>
    <t>Riding Club</t>
  </si>
  <si>
    <t>8minutes</t>
  </si>
  <si>
    <t>BRC Area 9 Dressage To Music Qualifier</t>
  </si>
  <si>
    <t>KLRC</t>
  </si>
  <si>
    <t>Teresa Ventimiglia</t>
  </si>
  <si>
    <t>Cee Bee</t>
  </si>
  <si>
    <t>Rolex Free</t>
  </si>
  <si>
    <t>Rachel Yeomans</t>
  </si>
  <si>
    <t>Dylan</t>
  </si>
  <si>
    <t>Georgina Bryce</t>
  </si>
  <si>
    <t>Sandybank Beau</t>
  </si>
  <si>
    <t>Janet Stares</t>
  </si>
  <si>
    <t>Shamassa Spring</t>
  </si>
  <si>
    <t>Janet Robinson</t>
  </si>
  <si>
    <t>Claire Warman</t>
  </si>
  <si>
    <t>Class 6</t>
  </si>
  <si>
    <t>Andrea Cox</t>
  </si>
  <si>
    <t>James Dee</t>
  </si>
  <si>
    <t>Sarah Couzens</t>
  </si>
  <si>
    <t>Max</t>
  </si>
  <si>
    <t>Daphne Smith</t>
  </si>
  <si>
    <t>B&amp;DRC</t>
  </si>
  <si>
    <t>SVRC</t>
  </si>
  <si>
    <t>Bath RC</t>
  </si>
  <si>
    <t>Class 1</t>
  </si>
  <si>
    <t>6th June 2015</t>
  </si>
  <si>
    <t>Junior Preliminary DTM Quaifier</t>
  </si>
  <si>
    <t xml:space="preserve">Junior Novice DTM Qualifier                  </t>
  </si>
  <si>
    <t>Class 3a&amp;b</t>
  </si>
  <si>
    <t>3b</t>
  </si>
  <si>
    <t>Pairs DTM Qualifier</t>
  </si>
  <si>
    <t xml:space="preserve">Senior/Junior Elementary DTM Qualifier             </t>
  </si>
  <si>
    <t>Class 5</t>
  </si>
  <si>
    <t xml:space="preserve">Senior/Junior PYO Medium </t>
  </si>
  <si>
    <t>Elizabeth Harding</t>
  </si>
  <si>
    <t>Movie Maker</t>
  </si>
  <si>
    <t>Nicola Roach</t>
  </si>
  <si>
    <t>Cleos Pride</t>
  </si>
  <si>
    <t>Trefaldwyn Dylan</t>
  </si>
  <si>
    <t>Sir Barnaby II</t>
  </si>
  <si>
    <t>Katie Brown (Junior)</t>
  </si>
  <si>
    <t>Sharon Blake</t>
  </si>
  <si>
    <t>Loustic Collonges</t>
  </si>
  <si>
    <t>Janat Stares (Medium)</t>
  </si>
  <si>
    <t>Janet Robinson (Medium)</t>
  </si>
  <si>
    <t>Tempest Prudence</t>
  </si>
  <si>
    <t>Ajorno</t>
  </si>
  <si>
    <t>Wessex Gold</t>
  </si>
  <si>
    <t>Katrina Cox (Medium)</t>
  </si>
  <si>
    <t>Kim Walker (Medium)</t>
  </si>
  <si>
    <t>Frampton RC</t>
  </si>
  <si>
    <t>Note - Jen Watkins ROR challenge number 10476</t>
  </si>
  <si>
    <t>William Collet</t>
  </si>
  <si>
    <t xml:space="preserve">Senior Novice DTM Qualifier </t>
  </si>
  <si>
    <t>3a (0 points)</t>
  </si>
  <si>
    <t>Trefaldwy Dylan</t>
  </si>
  <si>
    <t>Jo Rickets</t>
  </si>
  <si>
    <t>Cotton Lightening</t>
  </si>
  <si>
    <t>Nicky Brown</t>
  </si>
  <si>
    <t>Mr Marmite</t>
  </si>
  <si>
    <t>Alyson Diggle</t>
  </si>
  <si>
    <t>Calido</t>
  </si>
  <si>
    <t>Alone</t>
  </si>
  <si>
    <t>Rachel James</t>
  </si>
  <si>
    <t>Jenny Pickup</t>
  </si>
  <si>
    <t>Flightline Lucas</t>
  </si>
  <si>
    <t>Jen Watkins</t>
  </si>
  <si>
    <t>Jane Lippington (HC)</t>
  </si>
  <si>
    <t>Judge (3a):</t>
  </si>
  <si>
    <t>Judge (3b):</t>
  </si>
  <si>
    <t>Aimee Conlon</t>
  </si>
  <si>
    <t>Tricky Business</t>
  </si>
  <si>
    <t>Nashend Corbieres</t>
  </si>
  <si>
    <t>Emma Hussey-Yeo</t>
  </si>
  <si>
    <t>Menai Cosmic Modem</t>
  </si>
  <si>
    <t>Sarah Couzens
Andrea Cox</t>
  </si>
  <si>
    <t>Nashend Corbieres
James Dee</t>
  </si>
  <si>
    <t>Carpachino</t>
  </si>
  <si>
    <t>Gorgeous</t>
  </si>
  <si>
    <t>Kelly Clack</t>
  </si>
  <si>
    <t>Tornado Auf Knab</t>
  </si>
  <si>
    <t>Mandy Lee</t>
  </si>
  <si>
    <t>Rowburton Shangi</t>
  </si>
  <si>
    <t>Helen Milne</t>
  </si>
  <si>
    <t>Rose Early</t>
  </si>
  <si>
    <t>Nicci Cunningham</t>
  </si>
  <si>
    <t>Camiente</t>
  </si>
  <si>
    <t>Nicky Barker</t>
  </si>
  <si>
    <t>Bobby Sox</t>
  </si>
  <si>
    <t>Alex Richards</t>
  </si>
  <si>
    <t>Jareta Kebero</t>
  </si>
  <si>
    <t>Kathryn Hannam</t>
  </si>
  <si>
    <t>Loionheart Xanthius of Phyhia</t>
  </si>
  <si>
    <t>Sarah Witchell</t>
  </si>
  <si>
    <t>Spot On</t>
  </si>
  <si>
    <t>Sally Miles</t>
  </si>
  <si>
    <t>Sidney Bay</t>
  </si>
  <si>
    <t>Sally Miles (Medium)</t>
  </si>
  <si>
    <t>W/D</t>
  </si>
  <si>
    <t>William Collett</t>
  </si>
  <si>
    <t>Sheepcote Champion Star</t>
  </si>
  <si>
    <t>Sharon Butterworth</t>
  </si>
  <si>
    <t>Sheila Young</t>
  </si>
  <si>
    <t>Don Collins</t>
  </si>
  <si>
    <t>1st</t>
  </si>
  <si>
    <t>5th</t>
  </si>
  <si>
    <t>6th</t>
  </si>
  <si>
    <t>3rd</t>
  </si>
  <si>
    <t>4th</t>
  </si>
  <si>
    <t>2nd</t>
  </si>
  <si>
    <t>5th =</t>
  </si>
  <si>
    <t>Sharon Blake
Jen Watkins</t>
  </si>
  <si>
    <t>Loustic Collonges
Rolex Free</t>
  </si>
  <si>
    <t>heart Xanthius of Pthia</t>
  </si>
  <si>
    <t>Severn Vale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</si>
</sst>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$-F400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2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NumberFormat="1" applyFont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9" fontId="2" fillId="0" borderId="21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10" fontId="2" fillId="0" borderId="15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4" fontId="1" fillId="0" borderId="28" xfId="0" applyNumberFormat="1" applyFont="1" applyBorder="1" applyAlignment="1">
      <alignment horizontal="left"/>
    </xf>
    <xf numFmtId="10" fontId="2" fillId="0" borderId="13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1" fillId="0" borderId="29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64" fontId="2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164" fontId="2" fillId="21" borderId="34" xfId="0" applyNumberFormat="1" applyFont="1" applyFill="1" applyBorder="1" applyAlignment="1">
      <alignment/>
    </xf>
    <xf numFmtId="164" fontId="2" fillId="21" borderId="31" xfId="0" applyNumberFormat="1" applyFont="1" applyFill="1" applyBorder="1" applyAlignment="1">
      <alignment horizontal="center"/>
    </xf>
    <xf numFmtId="0" fontId="2" fillId="21" borderId="15" xfId="0" applyFont="1" applyFill="1" applyBorder="1" applyAlignment="1">
      <alignment/>
    </xf>
    <xf numFmtId="10" fontId="2" fillId="21" borderId="15" xfId="0" applyNumberFormat="1" applyFont="1" applyFill="1" applyBorder="1" applyAlignment="1">
      <alignment/>
    </xf>
    <xf numFmtId="0" fontId="2" fillId="21" borderId="16" xfId="0" applyFont="1" applyFill="1" applyBorder="1" applyAlignment="1">
      <alignment/>
    </xf>
    <xf numFmtId="0" fontId="1" fillId="21" borderId="33" xfId="0" applyFont="1" applyFill="1" applyBorder="1" applyAlignment="1">
      <alignment/>
    </xf>
    <xf numFmtId="164" fontId="1" fillId="21" borderId="30" xfId="0" applyNumberFormat="1" applyFont="1" applyFill="1" applyBorder="1" applyAlignment="1">
      <alignment horizontal="left"/>
    </xf>
    <xf numFmtId="0" fontId="1" fillId="21" borderId="13" xfId="0" applyFont="1" applyFill="1" applyBorder="1" applyAlignment="1">
      <alignment/>
    </xf>
    <xf numFmtId="0" fontId="1" fillId="21" borderId="24" xfId="0" applyFont="1" applyFill="1" applyBorder="1" applyAlignment="1">
      <alignment/>
    </xf>
    <xf numFmtId="0" fontId="2" fillId="21" borderId="20" xfId="0" applyFont="1" applyFill="1" applyBorder="1" applyAlignment="1">
      <alignment/>
    </xf>
    <xf numFmtId="164" fontId="2" fillId="24" borderId="31" xfId="0" applyNumberFormat="1" applyFont="1" applyFill="1" applyBorder="1" applyAlignment="1">
      <alignment horizontal="center"/>
    </xf>
    <xf numFmtId="10" fontId="2" fillId="0" borderId="20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0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37.7109375" style="18" customWidth="1"/>
    <col min="2" max="2" width="32.421875" style="2" bestFit="1" customWidth="1"/>
    <col min="3" max="4" width="38.5742187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C2" s="30"/>
      <c r="D2" s="30"/>
      <c r="E2" s="30"/>
      <c r="F2" s="30"/>
      <c r="G2" s="30"/>
      <c r="H2" s="30"/>
    </row>
    <row r="3" spans="1:5" ht="21">
      <c r="A3" s="1" t="s">
        <v>48</v>
      </c>
      <c r="C3" s="4"/>
      <c r="D3" s="4"/>
      <c r="E3" s="31"/>
    </row>
    <row r="4" spans="1:4" ht="21">
      <c r="A4" s="32" t="s">
        <v>50</v>
      </c>
      <c r="B4" s="32"/>
      <c r="C4" s="4" t="s">
        <v>6</v>
      </c>
      <c r="D4" s="4" t="s">
        <v>49</v>
      </c>
    </row>
    <row r="5" spans="1:5" ht="21">
      <c r="A5" s="1" t="s">
        <v>5</v>
      </c>
      <c r="B5" s="1">
        <v>0.4375</v>
      </c>
      <c r="C5" s="4" t="s">
        <v>7</v>
      </c>
      <c r="D5" s="4" t="s">
        <v>125</v>
      </c>
      <c r="E5" s="4"/>
    </row>
    <row r="6" ht="21" thickBot="1">
      <c r="A6" s="5"/>
    </row>
    <row r="7" spans="1:8" ht="21" thickBot="1">
      <c r="A7" s="41" t="s">
        <v>1</v>
      </c>
      <c r="B7" s="43" t="s">
        <v>0</v>
      </c>
      <c r="C7" s="41" t="s">
        <v>2</v>
      </c>
      <c r="D7" s="41" t="s">
        <v>24</v>
      </c>
      <c r="E7" s="41" t="s">
        <v>3</v>
      </c>
      <c r="F7" s="41" t="s">
        <v>17</v>
      </c>
      <c r="G7" s="41" t="s">
        <v>4</v>
      </c>
      <c r="H7" s="42" t="s">
        <v>18</v>
      </c>
    </row>
    <row r="8" spans="1:8" ht="20.25">
      <c r="A8" s="54"/>
      <c r="B8" s="47">
        <f>B5</f>
        <v>0.4375</v>
      </c>
      <c r="C8" s="53"/>
      <c r="D8" s="53" t="s">
        <v>74</v>
      </c>
      <c r="E8" s="9"/>
      <c r="F8" s="9"/>
      <c r="G8" s="44"/>
      <c r="H8" s="25" t="s">
        <v>122</v>
      </c>
    </row>
    <row r="9" spans="1:8" ht="21" thickBot="1">
      <c r="A9" s="55" t="s">
        <v>123</v>
      </c>
      <c r="B9" s="49">
        <v>0.44305555555555554</v>
      </c>
      <c r="C9" s="16" t="s">
        <v>124</v>
      </c>
      <c r="D9" s="16" t="s">
        <v>27</v>
      </c>
      <c r="E9" s="16"/>
      <c r="F9" s="16"/>
      <c r="G9" s="36">
        <v>0.667</v>
      </c>
      <c r="H9" s="17" t="s">
        <v>128</v>
      </c>
    </row>
    <row r="10" spans="1:8" ht="20.25" hidden="1">
      <c r="A10" s="19"/>
      <c r="B10" s="20"/>
      <c r="C10" s="21"/>
      <c r="D10" s="21"/>
      <c r="E10" s="21"/>
      <c r="F10" s="28"/>
      <c r="G10" s="29"/>
      <c r="H10" s="22"/>
    </row>
    <row r="11" spans="1:10" ht="20.25" hidden="1">
      <c r="A11" s="10"/>
      <c r="B11" s="11"/>
      <c r="C11" s="12"/>
      <c r="D11" s="12"/>
      <c r="E11" s="12"/>
      <c r="F11" s="23"/>
      <c r="G11" s="27"/>
      <c r="H11" s="13"/>
      <c r="J11" s="14"/>
    </row>
    <row r="12" spans="1:8" ht="20.25" hidden="1">
      <c r="A12" s="10"/>
      <c r="B12" s="11"/>
      <c r="C12" s="12"/>
      <c r="D12" s="12"/>
      <c r="E12" s="12"/>
      <c r="F12" s="23"/>
      <c r="G12" s="26"/>
      <c r="H12" s="13"/>
    </row>
    <row r="13" spans="1:8" ht="20.25" hidden="1">
      <c r="A13" s="10"/>
      <c r="B13" s="11"/>
      <c r="C13" s="12"/>
      <c r="D13" s="12"/>
      <c r="E13" s="12"/>
      <c r="F13" s="23"/>
      <c r="G13" s="23"/>
      <c r="H13" s="13"/>
    </row>
    <row r="14" spans="1:8" ht="20.25" hidden="1">
      <c r="A14" s="10"/>
      <c r="B14" s="11"/>
      <c r="C14" s="12"/>
      <c r="D14" s="12"/>
      <c r="E14" s="12"/>
      <c r="F14" s="23"/>
      <c r="G14" s="27"/>
      <c r="H14" s="13"/>
    </row>
    <row r="15" spans="1:8" ht="20.25" hidden="1">
      <c r="A15" s="10"/>
      <c r="B15" s="11"/>
      <c r="C15" s="12"/>
      <c r="D15" s="12"/>
      <c r="E15" s="12"/>
      <c r="F15" s="23"/>
      <c r="G15" s="27"/>
      <c r="H15" s="13"/>
    </row>
    <row r="16" spans="1:8" ht="21" hidden="1" thickBot="1">
      <c r="A16" s="10"/>
      <c r="B16" s="15"/>
      <c r="C16" s="16"/>
      <c r="D16" s="16"/>
      <c r="E16" s="16"/>
      <c r="F16" s="24"/>
      <c r="G16" s="24"/>
      <c r="H16" s="17"/>
    </row>
    <row r="17" ht="20.25" hidden="1"/>
  </sheetData>
  <sheetProtection/>
  <mergeCells count="1">
    <mergeCell ref="A1:H1"/>
  </mergeCells>
  <printOptions horizontalCentered="1" verticalCentered="1"/>
  <pageMargins left="0.51" right="0.5" top="0.42" bottom="0.56" header="0.35" footer="0.37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45.28125" style="18" customWidth="1"/>
    <col min="2" max="2" width="28.140625" style="2" bestFit="1" customWidth="1"/>
    <col min="3" max="4" width="42.710937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B2" s="30"/>
      <c r="E2" s="30"/>
      <c r="F2" s="30"/>
      <c r="G2" s="30"/>
      <c r="H2" s="30"/>
    </row>
    <row r="3" spans="1:5" ht="21">
      <c r="A3" s="1" t="s">
        <v>19</v>
      </c>
      <c r="B3" s="32"/>
      <c r="C3" s="4"/>
      <c r="D3" s="4"/>
      <c r="E3" s="31"/>
    </row>
    <row r="4" spans="1:4" ht="21">
      <c r="A4" s="1" t="s">
        <v>51</v>
      </c>
      <c r="B4" s="32"/>
      <c r="C4" s="4" t="s">
        <v>6</v>
      </c>
      <c r="D4" s="4" t="s">
        <v>49</v>
      </c>
    </row>
    <row r="5" spans="1:5" ht="21">
      <c r="A5" s="1" t="s">
        <v>5</v>
      </c>
      <c r="B5" s="1">
        <v>0.4444444444444444</v>
      </c>
      <c r="C5" s="4" t="s">
        <v>7</v>
      </c>
      <c r="D5" s="4" t="s">
        <v>125</v>
      </c>
      <c r="E5" s="4"/>
    </row>
    <row r="6" spans="1:7" ht="21" thickBot="1">
      <c r="A6" s="1"/>
      <c r="B6" s="5"/>
      <c r="E6" s="4"/>
      <c r="F6" s="4"/>
      <c r="G6" s="4"/>
    </row>
    <row r="7" spans="1:8" ht="21" thickBot="1">
      <c r="A7" s="57" t="s">
        <v>1</v>
      </c>
      <c r="B7" s="6" t="s">
        <v>0</v>
      </c>
      <c r="C7" s="7" t="s">
        <v>2</v>
      </c>
      <c r="D7" s="7" t="s">
        <v>24</v>
      </c>
      <c r="E7" s="7" t="s">
        <v>3</v>
      </c>
      <c r="F7" s="7" t="s">
        <v>17</v>
      </c>
      <c r="G7" s="7" t="s">
        <v>4</v>
      </c>
      <c r="H7" s="8" t="s">
        <v>18</v>
      </c>
    </row>
    <row r="8" spans="1:8" ht="20.25">
      <c r="A8" s="50"/>
      <c r="B8" s="47">
        <f>B5</f>
        <v>0.4444444444444444</v>
      </c>
      <c r="C8" s="9"/>
      <c r="D8" s="9" t="s">
        <v>74</v>
      </c>
      <c r="E8" s="9"/>
      <c r="F8" s="9"/>
      <c r="G8" s="44"/>
      <c r="H8" s="25" t="s">
        <v>122</v>
      </c>
    </row>
    <row r="9" spans="1:8" ht="20.25">
      <c r="A9" s="51" t="s">
        <v>76</v>
      </c>
      <c r="B9" s="48">
        <f>B8+Sheet1!$B$12</f>
        <v>0.44999999999999996</v>
      </c>
      <c r="C9" s="12" t="s">
        <v>21</v>
      </c>
      <c r="D9" s="12" t="s">
        <v>27</v>
      </c>
      <c r="E9" s="12"/>
      <c r="F9" s="12"/>
      <c r="G9" s="35">
        <v>0.703</v>
      </c>
      <c r="H9" s="45" t="s">
        <v>128</v>
      </c>
    </row>
    <row r="10" spans="1:8" ht="21" thickBot="1">
      <c r="A10" s="56"/>
      <c r="B10" s="49"/>
      <c r="C10" s="16"/>
      <c r="D10" s="16"/>
      <c r="E10" s="16"/>
      <c r="F10" s="16"/>
      <c r="G10" s="36"/>
      <c r="H10" s="17"/>
    </row>
    <row r="11" spans="1:8" ht="20.25">
      <c r="A11" s="37"/>
      <c r="B11" s="38"/>
      <c r="C11" s="39"/>
      <c r="D11" s="39"/>
      <c r="E11" s="39"/>
      <c r="F11" s="39"/>
      <c r="G11" s="40"/>
      <c r="H11" s="39"/>
    </row>
    <row r="12" spans="1:8" ht="20.25" hidden="1">
      <c r="A12" s="19"/>
      <c r="B12" s="20"/>
      <c r="C12" s="21"/>
      <c r="D12" s="21"/>
      <c r="E12" s="21"/>
      <c r="F12" s="28"/>
      <c r="G12" s="29"/>
      <c r="H12" s="22"/>
    </row>
    <row r="13" spans="1:10" ht="20.25" hidden="1">
      <c r="A13" s="10"/>
      <c r="B13" s="11"/>
      <c r="C13" s="12"/>
      <c r="D13" s="12"/>
      <c r="E13" s="12"/>
      <c r="F13" s="23"/>
      <c r="G13" s="27"/>
      <c r="H13" s="13"/>
      <c r="J13" s="14"/>
    </row>
    <row r="14" spans="1:8" ht="20.25" hidden="1">
      <c r="A14" s="10"/>
      <c r="B14" s="11"/>
      <c r="C14" s="12"/>
      <c r="D14" s="12"/>
      <c r="E14" s="12"/>
      <c r="F14" s="23"/>
      <c r="G14" s="26"/>
      <c r="H14" s="13"/>
    </row>
    <row r="15" spans="1:8" ht="20.25" hidden="1">
      <c r="A15" s="10"/>
      <c r="B15" s="11"/>
      <c r="C15" s="12"/>
      <c r="D15" s="12"/>
      <c r="E15" s="12"/>
      <c r="F15" s="23"/>
      <c r="G15" s="23"/>
      <c r="H15" s="13"/>
    </row>
    <row r="16" spans="1:8" ht="20.25" hidden="1">
      <c r="A16" s="10"/>
      <c r="B16" s="11"/>
      <c r="C16" s="12"/>
      <c r="D16" s="12"/>
      <c r="E16" s="12"/>
      <c r="F16" s="23"/>
      <c r="G16" s="27"/>
      <c r="H16" s="13"/>
    </row>
    <row r="17" spans="1:8" ht="20.25" hidden="1">
      <c r="A17" s="10"/>
      <c r="B17" s="11"/>
      <c r="C17" s="12"/>
      <c r="D17" s="12"/>
      <c r="E17" s="12"/>
      <c r="F17" s="23"/>
      <c r="G17" s="27"/>
      <c r="H17" s="13"/>
    </row>
    <row r="18" spans="1:8" ht="21" hidden="1" thickBot="1">
      <c r="A18" s="10"/>
      <c r="B18" s="15"/>
      <c r="C18" s="16"/>
      <c r="D18" s="16"/>
      <c r="E18" s="16"/>
      <c r="F18" s="24"/>
      <c r="G18" s="24"/>
      <c r="H18" s="17"/>
    </row>
    <row r="19" ht="20.25" hidden="1"/>
  </sheetData>
  <sheetProtection/>
  <mergeCells count="1">
    <mergeCell ref="A1:H1"/>
  </mergeCells>
  <printOptions horizontalCentered="1" verticalCentered="1"/>
  <pageMargins left="0.51" right="0.5" top="0.42" bottom="0.56" header="0.35" footer="0.37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2">
      <selection activeCell="H33" sqref="H33"/>
    </sheetView>
  </sheetViews>
  <sheetFormatPr defaultColWidth="9.140625" defaultRowHeight="12.75"/>
  <cols>
    <col min="1" max="1" width="36.7109375" style="18" customWidth="1"/>
    <col min="2" max="2" width="30.7109375" style="2" customWidth="1"/>
    <col min="3" max="4" width="41.2812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B2" s="30"/>
      <c r="C2" s="30"/>
      <c r="D2" s="30"/>
      <c r="E2" s="30"/>
      <c r="F2" s="30"/>
      <c r="G2" s="30"/>
      <c r="H2" s="30"/>
    </row>
    <row r="3" spans="1:5" ht="21">
      <c r="A3" s="1" t="s">
        <v>52</v>
      </c>
      <c r="B3" s="32"/>
      <c r="C3" s="4"/>
      <c r="D3" s="4"/>
      <c r="E3" s="31"/>
    </row>
    <row r="4" spans="1:4" ht="21">
      <c r="A4" s="1" t="s">
        <v>77</v>
      </c>
      <c r="B4" s="32"/>
      <c r="C4" s="4" t="s">
        <v>6</v>
      </c>
      <c r="D4" s="4" t="s">
        <v>49</v>
      </c>
    </row>
    <row r="5" spans="1:5" ht="21">
      <c r="A5" s="1" t="s">
        <v>5</v>
      </c>
      <c r="B5" s="1">
        <v>0.46388888888888885</v>
      </c>
      <c r="C5" s="4" t="s">
        <v>92</v>
      </c>
      <c r="D5" s="4" t="s">
        <v>125</v>
      </c>
      <c r="E5" s="4"/>
    </row>
    <row r="6" spans="1:5" ht="21">
      <c r="A6" s="1"/>
      <c r="B6" s="1"/>
      <c r="C6" s="4" t="s">
        <v>93</v>
      </c>
      <c r="D6" s="4" t="s">
        <v>126</v>
      </c>
      <c r="E6" s="4"/>
    </row>
    <row r="7" spans="1:7" ht="21" thickBot="1">
      <c r="A7" s="1"/>
      <c r="B7" s="5"/>
      <c r="E7" s="4"/>
      <c r="F7" s="4"/>
      <c r="G7" s="4"/>
    </row>
    <row r="8" spans="1:8" ht="21" thickBot="1">
      <c r="A8" s="41" t="s">
        <v>1</v>
      </c>
      <c r="B8" s="43" t="s">
        <v>0</v>
      </c>
      <c r="C8" s="41" t="s">
        <v>2</v>
      </c>
      <c r="D8" s="41" t="s">
        <v>24</v>
      </c>
      <c r="E8" s="41" t="s">
        <v>3</v>
      </c>
      <c r="F8" s="46" t="s">
        <v>17</v>
      </c>
      <c r="G8" s="46" t="s">
        <v>4</v>
      </c>
      <c r="H8" s="42" t="s">
        <v>18</v>
      </c>
    </row>
    <row r="9" spans="1:8" ht="21">
      <c r="A9" s="66" t="s">
        <v>78</v>
      </c>
      <c r="B9" s="67"/>
      <c r="C9" s="68"/>
      <c r="D9" s="68"/>
      <c r="E9" s="68"/>
      <c r="F9" s="68"/>
      <c r="G9" s="68"/>
      <c r="H9" s="69"/>
    </row>
    <row r="10" spans="1:8" ht="20.25">
      <c r="A10" s="51" t="s">
        <v>97</v>
      </c>
      <c r="B10" s="48">
        <f>B5</f>
        <v>0.46388888888888885</v>
      </c>
      <c r="C10" s="12" t="s">
        <v>98</v>
      </c>
      <c r="D10" s="12" t="s">
        <v>45</v>
      </c>
      <c r="E10" s="12"/>
      <c r="F10" s="12"/>
      <c r="G10" s="35"/>
      <c r="H10" s="45" t="s">
        <v>122</v>
      </c>
    </row>
    <row r="11" spans="1:8" ht="20.25">
      <c r="A11" s="51" t="s">
        <v>103</v>
      </c>
      <c r="B11" s="48">
        <f>B10+Sheet1!$B$12</f>
        <v>0.4694444444444444</v>
      </c>
      <c r="C11" s="12" t="s">
        <v>104</v>
      </c>
      <c r="D11" s="12" t="s">
        <v>74</v>
      </c>
      <c r="E11" s="12"/>
      <c r="F11" s="12"/>
      <c r="G11" s="35"/>
      <c r="H11" s="45" t="s">
        <v>122</v>
      </c>
    </row>
    <row r="12" spans="1:8" ht="20.25">
      <c r="A12" s="51" t="s">
        <v>84</v>
      </c>
      <c r="B12" s="48">
        <f>B11+Sheet1!$B$12</f>
        <v>0.4749999999999999</v>
      </c>
      <c r="C12" s="12" t="s">
        <v>85</v>
      </c>
      <c r="D12" s="34" t="s">
        <v>47</v>
      </c>
      <c r="E12" s="12"/>
      <c r="F12" s="12"/>
      <c r="G12" s="35">
        <v>0.622</v>
      </c>
      <c r="H12" s="13"/>
    </row>
    <row r="13" spans="1:8" ht="20.25">
      <c r="A13" s="51" t="s">
        <v>80</v>
      </c>
      <c r="B13" s="48">
        <f>B12+Sheet1!$B$12</f>
        <v>0.48055555555555546</v>
      </c>
      <c r="C13" s="12" t="s">
        <v>81</v>
      </c>
      <c r="D13" s="12" t="s">
        <v>47</v>
      </c>
      <c r="E13" s="12"/>
      <c r="F13" s="12"/>
      <c r="G13" s="35">
        <v>0.683</v>
      </c>
      <c r="H13" s="13" t="s">
        <v>129</v>
      </c>
    </row>
    <row r="14" spans="1:8" ht="20.25">
      <c r="A14" s="51" t="s">
        <v>105</v>
      </c>
      <c r="B14" s="48">
        <f>B13+Sheet1!$B$12</f>
        <v>0.486111111111111</v>
      </c>
      <c r="C14" s="3" t="s">
        <v>106</v>
      </c>
      <c r="D14" s="12" t="s">
        <v>46</v>
      </c>
      <c r="E14" s="12"/>
      <c r="F14" s="12"/>
      <c r="G14" s="35">
        <v>0.647</v>
      </c>
      <c r="H14" s="13" t="s">
        <v>130</v>
      </c>
    </row>
    <row r="15" spans="1:8" ht="20.25">
      <c r="A15" s="51" t="s">
        <v>33</v>
      </c>
      <c r="B15" s="48">
        <f>B14+Sheet1!$B$12</f>
        <v>0.49166666666666653</v>
      </c>
      <c r="C15" s="12" t="s">
        <v>79</v>
      </c>
      <c r="D15" s="12" t="s">
        <v>47</v>
      </c>
      <c r="E15" s="12"/>
      <c r="F15" s="12"/>
      <c r="G15" s="35">
        <v>0.781</v>
      </c>
      <c r="H15" s="13" t="s">
        <v>128</v>
      </c>
    </row>
    <row r="16" spans="1:8" ht="20.25">
      <c r="A16" s="51" t="s">
        <v>31</v>
      </c>
      <c r="B16" s="71">
        <f>B15+Sheet1!$B$12</f>
        <v>0.49722222222222207</v>
      </c>
      <c r="C16" s="12" t="s">
        <v>32</v>
      </c>
      <c r="D16" s="12" t="s">
        <v>47</v>
      </c>
      <c r="E16" s="12"/>
      <c r="F16" s="12"/>
      <c r="G16" s="35"/>
      <c r="H16" s="13" t="s">
        <v>122</v>
      </c>
    </row>
    <row r="17" spans="1:8" ht="20.25">
      <c r="A17" s="51" t="s">
        <v>87</v>
      </c>
      <c r="B17" s="48">
        <f>B16+Sheet1!$B$12</f>
        <v>0.5027777777777777</v>
      </c>
      <c r="C17" s="12" t="s">
        <v>86</v>
      </c>
      <c r="D17" s="34" t="s">
        <v>47</v>
      </c>
      <c r="E17" s="12"/>
      <c r="F17" s="12"/>
      <c r="G17" s="35">
        <v>0.697</v>
      </c>
      <c r="H17" s="13" t="s">
        <v>131</v>
      </c>
    </row>
    <row r="18" spans="1:8" ht="20.25">
      <c r="A18" s="51" t="s">
        <v>82</v>
      </c>
      <c r="B18" s="48">
        <f>B17+Sheet1!$B$12</f>
        <v>0.5083333333333332</v>
      </c>
      <c r="C18" s="12" t="s">
        <v>83</v>
      </c>
      <c r="D18" s="12" t="s">
        <v>47</v>
      </c>
      <c r="E18" s="12"/>
      <c r="F18" s="12"/>
      <c r="G18" s="35"/>
      <c r="H18" s="13" t="s">
        <v>122</v>
      </c>
    </row>
    <row r="19" spans="1:8" ht="20.25">
      <c r="A19" s="51" t="s">
        <v>107</v>
      </c>
      <c r="B19" s="48">
        <f>B18+Sheet1!$B$12</f>
        <v>0.5138888888888887</v>
      </c>
      <c r="C19" s="12" t="s">
        <v>108</v>
      </c>
      <c r="D19" s="12" t="s">
        <v>46</v>
      </c>
      <c r="E19" s="12"/>
      <c r="F19" s="12"/>
      <c r="G19" s="35">
        <v>0.697</v>
      </c>
      <c r="H19" s="13" t="s">
        <v>132</v>
      </c>
    </row>
    <row r="20" spans="1:8" ht="20.25">
      <c r="A20" s="51" t="s">
        <v>109</v>
      </c>
      <c r="B20" s="48">
        <f>B18+Sheet1!$B$12</f>
        <v>0.5138888888888887</v>
      </c>
      <c r="C20" s="12" t="s">
        <v>110</v>
      </c>
      <c r="D20" s="12" t="s">
        <v>46</v>
      </c>
      <c r="E20" s="12"/>
      <c r="F20" s="12"/>
      <c r="G20" s="35">
        <v>0.586</v>
      </c>
      <c r="H20" s="13"/>
    </row>
    <row r="21" spans="1:8" ht="20.25">
      <c r="A21" s="51" t="s">
        <v>28</v>
      </c>
      <c r="B21" s="48">
        <f>B20+Sheet1!$B$12</f>
        <v>0.5194444444444443</v>
      </c>
      <c r="C21" s="12" t="s">
        <v>29</v>
      </c>
      <c r="D21" s="3" t="s">
        <v>45</v>
      </c>
      <c r="E21" s="12"/>
      <c r="F21" s="12"/>
      <c r="G21" s="35">
        <v>0.75</v>
      </c>
      <c r="H21" s="13" t="s">
        <v>133</v>
      </c>
    </row>
    <row r="22" spans="1:8" ht="20.25">
      <c r="A22" s="51" t="s">
        <v>91</v>
      </c>
      <c r="B22" s="48">
        <f>B21+Sheet1!$B$12</f>
        <v>0.5249999999999998</v>
      </c>
      <c r="C22" s="12" t="s">
        <v>34</v>
      </c>
      <c r="D22" s="12" t="s">
        <v>47</v>
      </c>
      <c r="E22" s="12"/>
      <c r="F22" s="12"/>
      <c r="G22" s="35">
        <v>0.644</v>
      </c>
      <c r="H22" s="13"/>
    </row>
    <row r="23" spans="1:8" ht="20.25">
      <c r="A23" s="61" t="s">
        <v>23</v>
      </c>
      <c r="B23" s="62">
        <f>B22+Sheet1!$B$12</f>
        <v>0.5305555555555553</v>
      </c>
      <c r="C23" s="63" t="s">
        <v>23</v>
      </c>
      <c r="D23" s="63"/>
      <c r="E23" s="63"/>
      <c r="F23" s="63"/>
      <c r="G23" s="64"/>
      <c r="H23" s="65"/>
    </row>
    <row r="24" spans="1:8" ht="20.25">
      <c r="A24" s="61" t="s">
        <v>53</v>
      </c>
      <c r="B24" s="62"/>
      <c r="C24" s="63"/>
      <c r="D24" s="63"/>
      <c r="E24" s="63"/>
      <c r="F24" s="63"/>
      <c r="G24" s="64"/>
      <c r="H24" s="65"/>
    </row>
    <row r="25" spans="1:8" ht="20.25">
      <c r="A25" s="51" t="s">
        <v>111</v>
      </c>
      <c r="B25" s="48">
        <v>0.5520833333333334</v>
      </c>
      <c r="C25" s="12" t="s">
        <v>112</v>
      </c>
      <c r="D25" s="12" t="s">
        <v>74</v>
      </c>
      <c r="E25" s="12"/>
      <c r="F25" s="12"/>
      <c r="G25" s="35">
        <v>0.7</v>
      </c>
      <c r="H25" s="13" t="s">
        <v>132</v>
      </c>
    </row>
    <row r="26" spans="1:8" ht="20.25">
      <c r="A26" s="51" t="s">
        <v>94</v>
      </c>
      <c r="B26" s="48">
        <f>B25+Sheet1!$B$12</f>
        <v>0.5576388888888889</v>
      </c>
      <c r="C26" s="12" t="s">
        <v>95</v>
      </c>
      <c r="D26" s="12" t="s">
        <v>45</v>
      </c>
      <c r="E26" s="12"/>
      <c r="F26" s="12"/>
      <c r="G26" s="35">
        <v>0.744</v>
      </c>
      <c r="H26" s="13" t="s">
        <v>133</v>
      </c>
    </row>
    <row r="27" spans="1:8" ht="20.25">
      <c r="A27" s="51" t="s">
        <v>88</v>
      </c>
      <c r="B27" s="48">
        <f>B26+Sheet1!$B$12</f>
        <v>0.5631944444444444</v>
      </c>
      <c r="C27" s="12" t="s">
        <v>89</v>
      </c>
      <c r="D27" s="12" t="s">
        <v>47</v>
      </c>
      <c r="E27" s="12"/>
      <c r="F27" s="12"/>
      <c r="G27" s="35">
        <v>0.689</v>
      </c>
      <c r="H27" s="13" t="s">
        <v>134</v>
      </c>
    </row>
    <row r="28" spans="1:8" ht="20.25">
      <c r="A28" s="51" t="s">
        <v>113</v>
      </c>
      <c r="B28" s="48">
        <f>B27+Sheet1!$B$12</f>
        <v>0.56875</v>
      </c>
      <c r="C28" s="12" t="s">
        <v>114</v>
      </c>
      <c r="D28" s="12" t="s">
        <v>46</v>
      </c>
      <c r="E28" s="12"/>
      <c r="F28" s="12"/>
      <c r="G28" s="35">
        <v>0.644</v>
      </c>
      <c r="H28" s="13"/>
    </row>
    <row r="29" spans="1:8" ht="20.25">
      <c r="A29" s="51"/>
      <c r="B29" s="48">
        <f>B28+Sheet1!$B$12</f>
        <v>0.5743055555555555</v>
      </c>
      <c r="C29" s="12"/>
      <c r="D29" s="12"/>
      <c r="E29" s="12"/>
      <c r="F29" s="12"/>
      <c r="G29" s="35"/>
      <c r="H29" s="13"/>
    </row>
    <row r="30" spans="1:8" ht="20.25">
      <c r="A30" s="51" t="s">
        <v>90</v>
      </c>
      <c r="B30" s="48">
        <f>B29+Sheet1!$B$12</f>
        <v>0.579861111111111</v>
      </c>
      <c r="C30" s="12" t="s">
        <v>30</v>
      </c>
      <c r="D30" s="12" t="s">
        <v>47</v>
      </c>
      <c r="E30" s="12"/>
      <c r="F30" s="12"/>
      <c r="G30" s="35">
        <v>0.622</v>
      </c>
      <c r="H30" s="13"/>
    </row>
    <row r="31" spans="1:8" ht="20.25">
      <c r="A31" s="51" t="s">
        <v>38</v>
      </c>
      <c r="B31" s="48">
        <f>B30+Sheet1!$B$12</f>
        <v>0.5854166666666666</v>
      </c>
      <c r="C31" s="12" t="s">
        <v>101</v>
      </c>
      <c r="D31" s="12" t="s">
        <v>71</v>
      </c>
      <c r="E31" s="12"/>
      <c r="F31" s="12"/>
      <c r="G31" s="35">
        <v>0.733</v>
      </c>
      <c r="H31" s="13" t="s">
        <v>131</v>
      </c>
    </row>
    <row r="32" spans="1:8" ht="20.25">
      <c r="A32" s="51" t="s">
        <v>65</v>
      </c>
      <c r="B32" s="48">
        <f>B31+Sheet1!$B$12</f>
        <v>0.5909722222222221</v>
      </c>
      <c r="C32" s="12" t="s">
        <v>66</v>
      </c>
      <c r="D32" s="12" t="s">
        <v>47</v>
      </c>
      <c r="E32" s="12"/>
      <c r="F32" s="12"/>
      <c r="G32" s="35">
        <v>0.744</v>
      </c>
      <c r="H32" s="13" t="s">
        <v>128</v>
      </c>
    </row>
    <row r="33" spans="1:8" ht="20.25">
      <c r="A33" s="51" t="s">
        <v>115</v>
      </c>
      <c r="B33" s="48">
        <f>B32+Sheet1!$B$12</f>
        <v>0.5965277777777777</v>
      </c>
      <c r="C33" s="12" t="s">
        <v>116</v>
      </c>
      <c r="D33" s="12" t="s">
        <v>46</v>
      </c>
      <c r="E33" s="12"/>
      <c r="F33" s="12"/>
      <c r="G33" s="35">
        <v>0.689</v>
      </c>
      <c r="H33" s="13" t="s">
        <v>134</v>
      </c>
    </row>
    <row r="34" spans="1:8" ht="21" thickBot="1">
      <c r="A34" s="52"/>
      <c r="B34" s="49"/>
      <c r="C34" s="16"/>
      <c r="D34" s="16"/>
      <c r="E34" s="16"/>
      <c r="F34" s="16"/>
      <c r="G34" s="36"/>
      <c r="H34" s="17"/>
    </row>
    <row r="35" spans="1:8" ht="20.25" hidden="1">
      <c r="A35" s="19"/>
      <c r="B35" s="20"/>
      <c r="C35" s="21"/>
      <c r="D35" s="21"/>
      <c r="E35" s="21"/>
      <c r="F35" s="28"/>
      <c r="G35" s="29"/>
      <c r="H35" s="22"/>
    </row>
    <row r="36" spans="1:10" ht="20.25" hidden="1">
      <c r="A36" s="10"/>
      <c r="B36" s="11"/>
      <c r="C36" s="12"/>
      <c r="D36" s="12"/>
      <c r="E36" s="12"/>
      <c r="F36" s="23"/>
      <c r="G36" s="27"/>
      <c r="H36" s="13"/>
      <c r="J36" s="14"/>
    </row>
    <row r="37" spans="1:8" ht="20.25" hidden="1">
      <c r="A37" s="10"/>
      <c r="B37" s="11"/>
      <c r="C37" s="12"/>
      <c r="D37" s="12"/>
      <c r="E37" s="12"/>
      <c r="F37" s="23"/>
      <c r="G37" s="26"/>
      <c r="H37" s="13"/>
    </row>
    <row r="38" spans="1:8" ht="20.25" hidden="1">
      <c r="A38" s="10"/>
      <c r="B38" s="11"/>
      <c r="C38" s="12"/>
      <c r="D38" s="12"/>
      <c r="E38" s="12"/>
      <c r="F38" s="23"/>
      <c r="G38" s="23"/>
      <c r="H38" s="13"/>
    </row>
    <row r="39" spans="1:8" ht="20.25" hidden="1">
      <c r="A39" s="10"/>
      <c r="B39" s="11"/>
      <c r="C39" s="12"/>
      <c r="D39" s="12"/>
      <c r="E39" s="12"/>
      <c r="F39" s="23"/>
      <c r="G39" s="27"/>
      <c r="H39" s="13"/>
    </row>
    <row r="40" spans="1:8" ht="20.25" hidden="1">
      <c r="A40" s="10"/>
      <c r="B40" s="11"/>
      <c r="C40" s="12"/>
      <c r="D40" s="12"/>
      <c r="E40" s="12"/>
      <c r="F40" s="23"/>
      <c r="G40" s="27"/>
      <c r="H40" s="13"/>
    </row>
    <row r="41" spans="1:8" ht="21" hidden="1" thickBot="1">
      <c r="A41" s="10"/>
      <c r="B41" s="15"/>
      <c r="C41" s="16"/>
      <c r="D41" s="16"/>
      <c r="E41" s="16"/>
      <c r="F41" s="24"/>
      <c r="G41" s="24"/>
      <c r="H41" s="17"/>
    </row>
    <row r="42" ht="20.25" hidden="1"/>
    <row r="45" ht="20.25">
      <c r="A45" s="5" t="s">
        <v>75</v>
      </c>
    </row>
  </sheetData>
  <sheetProtection/>
  <mergeCells count="1">
    <mergeCell ref="A1:H1"/>
  </mergeCells>
  <printOptions horizontalCentered="1" verticalCentered="1"/>
  <pageMargins left="0.51" right="0.5" top="0.42" bottom="0.56" header="0.35" footer="0.37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36.7109375" style="18" customWidth="1"/>
    <col min="2" max="2" width="30.7109375" style="2" customWidth="1"/>
    <col min="3" max="4" width="41.2812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B2" s="30"/>
      <c r="C2" s="30"/>
      <c r="D2" s="30"/>
      <c r="E2" s="30"/>
      <c r="F2" s="30"/>
      <c r="G2" s="30"/>
      <c r="H2" s="30"/>
    </row>
    <row r="3" spans="1:5" ht="21">
      <c r="A3" s="1" t="s">
        <v>20</v>
      </c>
      <c r="B3" s="32"/>
      <c r="C3" s="4"/>
      <c r="D3" s="4"/>
      <c r="E3" s="31"/>
    </row>
    <row r="4" spans="1:4" ht="21">
      <c r="A4" s="1" t="s">
        <v>54</v>
      </c>
      <c r="B4" s="32"/>
      <c r="C4" s="4" t="s">
        <v>6</v>
      </c>
      <c r="D4" s="4" t="s">
        <v>49</v>
      </c>
    </row>
    <row r="5" spans="1:5" ht="21">
      <c r="A5" s="1" t="s">
        <v>5</v>
      </c>
      <c r="B5" s="1">
        <v>0.611111111111111</v>
      </c>
      <c r="C5" s="4" t="s">
        <v>7</v>
      </c>
      <c r="D5" s="4" t="s">
        <v>126</v>
      </c>
      <c r="E5" s="4"/>
    </row>
    <row r="6" spans="1:7" ht="21" thickBot="1">
      <c r="A6" s="1"/>
      <c r="B6" s="5"/>
      <c r="E6" s="4"/>
      <c r="F6" s="4"/>
      <c r="G6" s="4"/>
    </row>
    <row r="7" spans="1:8" ht="21" thickBot="1">
      <c r="A7" s="41" t="s">
        <v>1</v>
      </c>
      <c r="B7" s="43" t="s">
        <v>0</v>
      </c>
      <c r="C7" s="41" t="s">
        <v>2</v>
      </c>
      <c r="D7" s="41" t="s">
        <v>24</v>
      </c>
      <c r="E7" s="41" t="s">
        <v>3</v>
      </c>
      <c r="F7" s="46" t="s">
        <v>17</v>
      </c>
      <c r="G7" s="46" t="s">
        <v>4</v>
      </c>
      <c r="H7" s="42" t="s">
        <v>18</v>
      </c>
    </row>
    <row r="8" spans="1:8" ht="40.5">
      <c r="A8" s="59" t="s">
        <v>135</v>
      </c>
      <c r="B8" s="47">
        <f>B5</f>
        <v>0.611111111111111</v>
      </c>
      <c r="C8" s="58" t="s">
        <v>136</v>
      </c>
      <c r="D8" s="53" t="s">
        <v>47</v>
      </c>
      <c r="E8" s="9"/>
      <c r="F8" s="9"/>
      <c r="G8" s="44">
        <v>0.693</v>
      </c>
      <c r="H8" s="25" t="s">
        <v>128</v>
      </c>
    </row>
    <row r="9" spans="1:8" ht="40.5">
      <c r="A9" s="59" t="s">
        <v>99</v>
      </c>
      <c r="B9" s="48">
        <f>B8+Sheet1!$B$12</f>
        <v>0.6166666666666666</v>
      </c>
      <c r="C9" s="60" t="s">
        <v>100</v>
      </c>
      <c r="D9" s="12" t="s">
        <v>45</v>
      </c>
      <c r="E9" s="12"/>
      <c r="F9" s="12"/>
      <c r="G9" s="35">
        <v>0.673</v>
      </c>
      <c r="H9" s="45" t="s">
        <v>133</v>
      </c>
    </row>
    <row r="10" spans="1:8" ht="21" thickBot="1">
      <c r="A10" s="52"/>
      <c r="B10" s="49"/>
      <c r="C10" s="16"/>
      <c r="D10" s="16"/>
      <c r="E10" s="16"/>
      <c r="F10" s="16"/>
      <c r="G10" s="36"/>
      <c r="H10" s="17"/>
    </row>
    <row r="11" spans="1:8" ht="20.25" hidden="1">
      <c r="A11" s="19"/>
      <c r="B11" s="20"/>
      <c r="C11" s="21"/>
      <c r="D11" s="21"/>
      <c r="E11" s="21"/>
      <c r="F11" s="28"/>
      <c r="G11" s="29"/>
      <c r="H11" s="22"/>
    </row>
    <row r="12" spans="1:10" ht="20.25" hidden="1">
      <c r="A12" s="10"/>
      <c r="B12" s="11"/>
      <c r="C12" s="12"/>
      <c r="D12" s="12"/>
      <c r="E12" s="12"/>
      <c r="F12" s="23"/>
      <c r="G12" s="27"/>
      <c r="H12" s="13"/>
      <c r="J12" s="14"/>
    </row>
    <row r="13" spans="1:8" ht="20.25" hidden="1">
      <c r="A13" s="10"/>
      <c r="B13" s="11"/>
      <c r="C13" s="12"/>
      <c r="D13" s="12"/>
      <c r="E13" s="12"/>
      <c r="F13" s="23"/>
      <c r="G13" s="26"/>
      <c r="H13" s="13"/>
    </row>
    <row r="14" spans="1:8" ht="20.25" hidden="1">
      <c r="A14" s="10"/>
      <c r="B14" s="11"/>
      <c r="C14" s="12"/>
      <c r="D14" s="12"/>
      <c r="E14" s="12"/>
      <c r="F14" s="23"/>
      <c r="G14" s="23"/>
      <c r="H14" s="13"/>
    </row>
    <row r="15" spans="1:8" ht="20.25" hidden="1">
      <c r="A15" s="10"/>
      <c r="B15" s="11"/>
      <c r="C15" s="12"/>
      <c r="D15" s="12"/>
      <c r="E15" s="12"/>
      <c r="F15" s="23"/>
      <c r="G15" s="27"/>
      <c r="H15" s="13"/>
    </row>
    <row r="16" spans="1:8" ht="20.25" hidden="1">
      <c r="A16" s="10"/>
      <c r="B16" s="11"/>
      <c r="C16" s="12"/>
      <c r="D16" s="12"/>
      <c r="E16" s="12"/>
      <c r="F16" s="23"/>
      <c r="G16" s="27"/>
      <c r="H16" s="13"/>
    </row>
    <row r="17" spans="1:8" ht="21" hidden="1" thickBot="1">
      <c r="A17" s="10"/>
      <c r="B17" s="15"/>
      <c r="C17" s="16"/>
      <c r="D17" s="16"/>
      <c r="E17" s="16"/>
      <c r="F17" s="24"/>
      <c r="G17" s="24"/>
      <c r="H17" s="17"/>
    </row>
    <row r="18" ht="20.25" hidden="1"/>
    <row r="21" ht="20.25">
      <c r="A21" s="5" t="s">
        <v>75</v>
      </c>
    </row>
  </sheetData>
  <sheetProtection/>
  <mergeCells count="1">
    <mergeCell ref="A1:H1"/>
  </mergeCells>
  <printOptions horizontalCentered="1" verticalCentered="1"/>
  <pageMargins left="0.51" right="0.5" top="0.42" bottom="0.56" header="0.35" footer="0.37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G38" sqref="G38"/>
    </sheetView>
  </sheetViews>
  <sheetFormatPr defaultColWidth="9.140625" defaultRowHeight="12.75"/>
  <cols>
    <col min="1" max="1" width="36.7109375" style="18" customWidth="1"/>
    <col min="2" max="2" width="30.7109375" style="2" customWidth="1"/>
    <col min="3" max="4" width="41.2812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B2" s="30"/>
      <c r="C2" s="30"/>
      <c r="D2" s="30"/>
      <c r="E2" s="30"/>
      <c r="F2" s="30"/>
      <c r="G2" s="30"/>
      <c r="H2" s="30"/>
    </row>
    <row r="3" spans="1:5" ht="21">
      <c r="A3" s="1" t="s">
        <v>56</v>
      </c>
      <c r="B3" s="32"/>
      <c r="C3" s="4"/>
      <c r="D3" s="4"/>
      <c r="E3" s="31"/>
    </row>
    <row r="4" spans="1:5" ht="21">
      <c r="A4" s="1" t="s">
        <v>55</v>
      </c>
      <c r="B4" s="32"/>
      <c r="C4" s="4" t="s">
        <v>6</v>
      </c>
      <c r="D4" s="4" t="s">
        <v>49</v>
      </c>
      <c r="E4" s="4"/>
    </row>
    <row r="5" spans="1:5" ht="21">
      <c r="A5" s="1" t="s">
        <v>5</v>
      </c>
      <c r="B5" s="1">
        <v>0.6319444444444444</v>
      </c>
      <c r="C5" s="4" t="s">
        <v>7</v>
      </c>
      <c r="D5" s="4" t="s">
        <v>127</v>
      </c>
      <c r="E5" s="4"/>
    </row>
    <row r="6" spans="1:7" ht="21" thickBot="1">
      <c r="A6" s="1"/>
      <c r="B6" s="5"/>
      <c r="E6" s="4"/>
      <c r="F6" s="4"/>
      <c r="G6" s="4"/>
    </row>
    <row r="7" spans="1:8" ht="21" thickBot="1">
      <c r="A7" s="41" t="s">
        <v>1</v>
      </c>
      <c r="B7" s="43" t="s">
        <v>0</v>
      </c>
      <c r="C7" s="41" t="s">
        <v>2</v>
      </c>
      <c r="D7" s="41" t="s">
        <v>24</v>
      </c>
      <c r="E7" s="41" t="s">
        <v>3</v>
      </c>
      <c r="F7" s="46" t="s">
        <v>17</v>
      </c>
      <c r="G7" s="46" t="s">
        <v>4</v>
      </c>
      <c r="H7" s="42" t="s">
        <v>18</v>
      </c>
    </row>
    <row r="8" spans="1:8" ht="20.25">
      <c r="A8" s="50" t="s">
        <v>60</v>
      </c>
      <c r="B8" s="47">
        <f>B5</f>
        <v>0.6319444444444444</v>
      </c>
      <c r="C8" s="9" t="s">
        <v>61</v>
      </c>
      <c r="D8" s="9" t="s">
        <v>71</v>
      </c>
      <c r="E8" s="9"/>
      <c r="F8" s="9"/>
      <c r="G8" s="44">
        <v>0.661</v>
      </c>
      <c r="H8" s="25" t="s">
        <v>129</v>
      </c>
    </row>
    <row r="9" spans="1:8" ht="20.25">
      <c r="A9" s="51" t="s">
        <v>28</v>
      </c>
      <c r="B9" s="48">
        <f>B8+Sheet1!$B$12</f>
        <v>0.6375</v>
      </c>
      <c r="C9" s="12" t="s">
        <v>29</v>
      </c>
      <c r="D9" s="12" t="s">
        <v>45</v>
      </c>
      <c r="E9" s="21"/>
      <c r="F9" s="21"/>
      <c r="G9" s="72">
        <v>0.654</v>
      </c>
      <c r="H9" s="33"/>
    </row>
    <row r="10" spans="1:8" ht="20.25">
      <c r="A10" s="51" t="s">
        <v>35</v>
      </c>
      <c r="B10" s="48">
        <f>B9+Sheet1!$B$12</f>
        <v>0.6430555555555555</v>
      </c>
      <c r="C10" s="12" t="s">
        <v>36</v>
      </c>
      <c r="D10" s="12" t="s">
        <v>71</v>
      </c>
      <c r="E10" s="12"/>
      <c r="F10" s="12"/>
      <c r="G10" s="35">
        <v>0.65</v>
      </c>
      <c r="H10" s="45"/>
    </row>
    <row r="11" spans="1:8" ht="20.25">
      <c r="A11" s="51" t="s">
        <v>33</v>
      </c>
      <c r="B11" s="48">
        <f>B10+Sheet1!$B$12</f>
        <v>0.648611111111111</v>
      </c>
      <c r="C11" s="12" t="s">
        <v>62</v>
      </c>
      <c r="D11" s="34" t="s">
        <v>47</v>
      </c>
      <c r="E11" s="12"/>
      <c r="F11" s="12"/>
      <c r="G11" s="35">
        <v>0.665</v>
      </c>
      <c r="H11" s="13" t="s">
        <v>132</v>
      </c>
    </row>
    <row r="12" spans="1:8" ht="20.25">
      <c r="A12" s="51" t="s">
        <v>58</v>
      </c>
      <c r="B12" s="48">
        <f>B11+Sheet1!$B$12</f>
        <v>0.6541666666666666</v>
      </c>
      <c r="C12" s="12" t="s">
        <v>59</v>
      </c>
      <c r="D12" s="12" t="s">
        <v>27</v>
      </c>
      <c r="E12" s="12"/>
      <c r="F12" s="12"/>
      <c r="G12" s="35">
        <v>0.713</v>
      </c>
      <c r="H12" s="13" t="s">
        <v>128</v>
      </c>
    </row>
    <row r="13" spans="1:8" ht="20.25">
      <c r="A13" s="51" t="s">
        <v>65</v>
      </c>
      <c r="B13" s="48">
        <f>B12+Sheet1!$B$12</f>
        <v>0.6597222222222221</v>
      </c>
      <c r="C13" s="12" t="s">
        <v>66</v>
      </c>
      <c r="D13" s="12" t="s">
        <v>47</v>
      </c>
      <c r="E13" s="12"/>
      <c r="F13" s="12"/>
      <c r="G13" s="35">
        <v>0.667</v>
      </c>
      <c r="H13" s="13" t="s">
        <v>131</v>
      </c>
    </row>
    <row r="14" spans="1:12" ht="20.25">
      <c r="A14" s="51" t="s">
        <v>22</v>
      </c>
      <c r="B14" s="48">
        <f>B13+Sheet1!$B$12</f>
        <v>0.6652777777777776</v>
      </c>
      <c r="C14" s="12" t="s">
        <v>43</v>
      </c>
      <c r="D14" s="12" t="s">
        <v>47</v>
      </c>
      <c r="E14" s="12"/>
      <c r="F14" s="12"/>
      <c r="G14" s="35">
        <v>0.685</v>
      </c>
      <c r="H14" s="13" t="s">
        <v>133</v>
      </c>
      <c r="L14" s="51"/>
    </row>
    <row r="15" spans="1:8" ht="20.25">
      <c r="A15" s="51" t="s">
        <v>37</v>
      </c>
      <c r="B15" s="48">
        <f>B14+Sheet1!$B$12</f>
        <v>0.6708333333333332</v>
      </c>
      <c r="C15" s="12" t="s">
        <v>69</v>
      </c>
      <c r="D15" s="12" t="s">
        <v>71</v>
      </c>
      <c r="E15" s="12"/>
      <c r="F15" s="12"/>
      <c r="G15" s="35">
        <v>0.648</v>
      </c>
      <c r="H15" s="13"/>
    </row>
    <row r="16" spans="1:8" ht="20.25">
      <c r="A16" s="51" t="s">
        <v>44</v>
      </c>
      <c r="B16" s="48">
        <f>B15+Sheet1!$B$12</f>
        <v>0.6763888888888887</v>
      </c>
      <c r="C16" s="12" t="s">
        <v>102</v>
      </c>
      <c r="D16" s="12" t="s">
        <v>27</v>
      </c>
      <c r="E16" s="12"/>
      <c r="F16" s="12"/>
      <c r="G16" s="35">
        <v>0.61</v>
      </c>
      <c r="H16" s="13"/>
    </row>
    <row r="17" spans="1:13" ht="20.25">
      <c r="A17" s="61" t="s">
        <v>23</v>
      </c>
      <c r="B17" s="62">
        <f>B16+Sheet1!$B$12</f>
        <v>0.6819444444444442</v>
      </c>
      <c r="C17" s="63"/>
      <c r="D17" s="70"/>
      <c r="E17" s="63"/>
      <c r="F17" s="63"/>
      <c r="G17" s="64"/>
      <c r="H17" s="65"/>
      <c r="M17" s="12"/>
    </row>
    <row r="18" spans="1:8" ht="20.25">
      <c r="A18" s="51" t="s">
        <v>64</v>
      </c>
      <c r="B18" s="48">
        <f>B17+Sheet1!$B$12</f>
        <v>0.6874999999999998</v>
      </c>
      <c r="C18" s="12" t="s">
        <v>63</v>
      </c>
      <c r="D18" s="21" t="s">
        <v>47</v>
      </c>
      <c r="E18" s="12"/>
      <c r="F18" s="12"/>
      <c r="G18" s="35">
        <v>0.627</v>
      </c>
      <c r="H18" s="13"/>
    </row>
    <row r="19" spans="1:8" ht="20.25">
      <c r="A19" s="51" t="s">
        <v>40</v>
      </c>
      <c r="B19" s="48">
        <f>B18+Sheet1!$B$12</f>
        <v>0.6930555555555553</v>
      </c>
      <c r="C19" s="12" t="s">
        <v>41</v>
      </c>
      <c r="D19" s="12" t="s">
        <v>45</v>
      </c>
      <c r="E19" s="12"/>
      <c r="F19" s="12"/>
      <c r="G19" s="35">
        <v>0.631</v>
      </c>
      <c r="H19" s="13"/>
    </row>
    <row r="20" spans="1:8" ht="20.25">
      <c r="A20" s="51" t="s">
        <v>117</v>
      </c>
      <c r="B20" s="48">
        <f>B19+Sheet1!$B$12</f>
        <v>0.6986111111111108</v>
      </c>
      <c r="C20" s="12" t="s">
        <v>118</v>
      </c>
      <c r="D20" s="21" t="s">
        <v>74</v>
      </c>
      <c r="E20" s="12"/>
      <c r="F20" s="12"/>
      <c r="G20" s="35">
        <v>0.66</v>
      </c>
      <c r="H20" s="13" t="s">
        <v>130</v>
      </c>
    </row>
    <row r="21" spans="1:13" ht="20.25">
      <c r="A21" s="51" t="s">
        <v>119</v>
      </c>
      <c r="B21" s="48">
        <f>B20+Sheet1!$B$12</f>
        <v>0.7041666666666664</v>
      </c>
      <c r="C21" s="12" t="s">
        <v>120</v>
      </c>
      <c r="D21" s="21" t="s">
        <v>74</v>
      </c>
      <c r="E21" s="12"/>
      <c r="F21" s="12"/>
      <c r="G21" s="35">
        <v>0.638</v>
      </c>
      <c r="H21" s="13"/>
      <c r="M21" s="12"/>
    </row>
    <row r="22" spans="1:8" ht="20.25">
      <c r="A22" s="51" t="s">
        <v>42</v>
      </c>
      <c r="B22" s="48">
        <f>B21+Sheet1!$B$12</f>
        <v>0.7097222222222219</v>
      </c>
      <c r="C22" s="12" t="s">
        <v>96</v>
      </c>
      <c r="D22" s="21" t="s">
        <v>45</v>
      </c>
      <c r="E22" s="12"/>
      <c r="F22" s="12"/>
      <c r="G22" s="35">
        <v>0.606</v>
      </c>
      <c r="H22" s="13"/>
    </row>
    <row r="23" spans="1:8" ht="21" thickBot="1">
      <c r="A23" s="52" t="s">
        <v>115</v>
      </c>
      <c r="B23" s="49"/>
      <c r="C23" s="16" t="s">
        <v>137</v>
      </c>
      <c r="D23" s="16" t="s">
        <v>138</v>
      </c>
      <c r="E23" s="16"/>
      <c r="F23" s="16"/>
      <c r="G23" s="36">
        <v>0.648</v>
      </c>
      <c r="H23" s="17"/>
    </row>
    <row r="24" spans="1:8" ht="20.25" hidden="1">
      <c r="A24" s="19"/>
      <c r="B24" s="20"/>
      <c r="C24" s="21"/>
      <c r="D24" s="21"/>
      <c r="E24" s="21"/>
      <c r="F24" s="28"/>
      <c r="G24" s="29"/>
      <c r="H24" s="22"/>
    </row>
    <row r="25" spans="1:10" ht="20.25" hidden="1">
      <c r="A25" s="10"/>
      <c r="B25" s="11"/>
      <c r="C25" s="12"/>
      <c r="D25" s="12"/>
      <c r="E25" s="12"/>
      <c r="F25" s="23"/>
      <c r="G25" s="27"/>
      <c r="H25" s="13"/>
      <c r="J25" s="14"/>
    </row>
    <row r="26" spans="1:8" ht="20.25" hidden="1">
      <c r="A26" s="10"/>
      <c r="B26" s="11"/>
      <c r="C26" s="12"/>
      <c r="D26" s="12"/>
      <c r="E26" s="12"/>
      <c r="F26" s="23"/>
      <c r="G26" s="26"/>
      <c r="H26" s="13"/>
    </row>
    <row r="27" spans="1:8" ht="20.25" hidden="1">
      <c r="A27" s="10"/>
      <c r="B27" s="11"/>
      <c r="C27" s="12"/>
      <c r="D27" s="12"/>
      <c r="E27" s="12"/>
      <c r="F27" s="23"/>
      <c r="G27" s="23"/>
      <c r="H27" s="13"/>
    </row>
    <row r="28" spans="1:8" ht="20.25" hidden="1">
      <c r="A28" s="10"/>
      <c r="B28" s="11"/>
      <c r="C28" s="12"/>
      <c r="D28" s="12"/>
      <c r="E28" s="12"/>
      <c r="F28" s="23"/>
      <c r="G28" s="27"/>
      <c r="H28" s="13"/>
    </row>
    <row r="29" spans="1:8" ht="20.25" hidden="1">
      <c r="A29" s="10"/>
      <c r="B29" s="11"/>
      <c r="C29" s="12"/>
      <c r="D29" s="12"/>
      <c r="E29" s="12"/>
      <c r="F29" s="23"/>
      <c r="G29" s="27"/>
      <c r="H29" s="13"/>
    </row>
    <row r="30" spans="1:8" ht="21" hidden="1" thickBot="1">
      <c r="A30" s="10"/>
      <c r="B30" s="15"/>
      <c r="C30" s="16"/>
      <c r="D30" s="16"/>
      <c r="E30" s="16"/>
      <c r="F30" s="24"/>
      <c r="G30" s="24"/>
      <c r="H30" s="17"/>
    </row>
    <row r="31" ht="20.25" hidden="1"/>
  </sheetData>
  <sheetProtection/>
  <mergeCells count="1">
    <mergeCell ref="A1:H1"/>
  </mergeCells>
  <printOptions horizontalCentered="1" verticalCentered="1"/>
  <pageMargins left="0.51" right="0.5" top="0.42" bottom="0.56" header="0.35" footer="0.37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5" zoomScaleNormal="75" zoomScalePageLayoutView="0" workbookViewId="0" topLeftCell="A4">
      <selection activeCell="H12" sqref="H12"/>
    </sheetView>
  </sheetViews>
  <sheetFormatPr defaultColWidth="9.140625" defaultRowHeight="12.75"/>
  <cols>
    <col min="1" max="1" width="36.7109375" style="18" customWidth="1"/>
    <col min="2" max="2" width="30.7109375" style="2" customWidth="1"/>
    <col min="3" max="4" width="41.28125" style="3" customWidth="1"/>
    <col min="5" max="5" width="16.421875" style="3" customWidth="1"/>
    <col min="6" max="6" width="15.57421875" style="3" bestFit="1" customWidth="1"/>
    <col min="7" max="7" width="18.00390625" style="3" bestFit="1" customWidth="1"/>
    <col min="8" max="8" width="11.8515625" style="3" bestFit="1" customWidth="1"/>
    <col min="9" max="16384" width="9.140625" style="3" customWidth="1"/>
  </cols>
  <sheetData>
    <row r="1" spans="1:8" ht="21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1">
      <c r="A2" s="30"/>
      <c r="B2" s="30"/>
      <c r="C2" s="30"/>
      <c r="D2" s="30"/>
      <c r="E2" s="30"/>
      <c r="F2" s="30"/>
      <c r="G2" s="30"/>
      <c r="H2" s="30"/>
    </row>
    <row r="3" spans="1:5" ht="21">
      <c r="A3" s="1" t="s">
        <v>39</v>
      </c>
      <c r="B3" s="32"/>
      <c r="C3" s="4"/>
      <c r="D3" s="4"/>
      <c r="E3" s="31"/>
    </row>
    <row r="4" spans="1:5" ht="21">
      <c r="A4" s="1" t="s">
        <v>57</v>
      </c>
      <c r="B4" s="32"/>
      <c r="C4" s="4" t="s">
        <v>6</v>
      </c>
      <c r="D4" s="4" t="s">
        <v>49</v>
      </c>
      <c r="E4" s="4"/>
    </row>
    <row r="5" spans="1:5" ht="21">
      <c r="A5" s="1" t="s">
        <v>5</v>
      </c>
      <c r="B5" s="1">
        <v>0.7222222222222222</v>
      </c>
      <c r="C5" s="4" t="s">
        <v>7</v>
      </c>
      <c r="D5" s="4" t="s">
        <v>127</v>
      </c>
      <c r="E5" s="4"/>
    </row>
    <row r="6" spans="1:7" ht="21" thickBot="1">
      <c r="A6" s="1"/>
      <c r="B6" s="5"/>
      <c r="E6" s="4"/>
      <c r="F6" s="4"/>
      <c r="G6" s="4"/>
    </row>
    <row r="7" spans="1:8" ht="21" thickBot="1">
      <c r="A7" s="41" t="s">
        <v>1</v>
      </c>
      <c r="B7" s="43" t="s">
        <v>0</v>
      </c>
      <c r="C7" s="41" t="s">
        <v>2</v>
      </c>
      <c r="D7" s="41" t="s">
        <v>24</v>
      </c>
      <c r="E7" s="41" t="s">
        <v>3</v>
      </c>
      <c r="F7" s="46" t="s">
        <v>17</v>
      </c>
      <c r="G7" s="46" t="s">
        <v>4</v>
      </c>
      <c r="H7" s="42" t="s">
        <v>18</v>
      </c>
    </row>
    <row r="8" spans="1:8" ht="20.25">
      <c r="A8" s="50" t="s">
        <v>67</v>
      </c>
      <c r="B8" s="47">
        <f>B5</f>
        <v>0.7222222222222222</v>
      </c>
      <c r="C8" s="9" t="s">
        <v>36</v>
      </c>
      <c r="D8" s="9" t="s">
        <v>71</v>
      </c>
      <c r="E8" s="9"/>
      <c r="F8" s="9"/>
      <c r="G8" s="44">
        <v>0.618</v>
      </c>
      <c r="H8" s="25" t="s">
        <v>131</v>
      </c>
    </row>
    <row r="9" spans="1:8" ht="20.25">
      <c r="A9" s="51" t="s">
        <v>68</v>
      </c>
      <c r="B9" s="48">
        <f>B8+Sheet1!$B$12</f>
        <v>0.7277777777777777</v>
      </c>
      <c r="C9" s="12" t="s">
        <v>69</v>
      </c>
      <c r="D9" s="12" t="s">
        <v>71</v>
      </c>
      <c r="E9" s="12"/>
      <c r="F9" s="12"/>
      <c r="G9" s="35">
        <v>0.562</v>
      </c>
      <c r="H9" s="45" t="s">
        <v>129</v>
      </c>
    </row>
    <row r="10" spans="1:8" ht="20.25">
      <c r="A10" s="51" t="s">
        <v>72</v>
      </c>
      <c r="B10" s="48">
        <f>B9+Sheet1!$B$12</f>
        <v>0.7333333333333333</v>
      </c>
      <c r="C10" s="12" t="s">
        <v>70</v>
      </c>
      <c r="D10" s="34" t="s">
        <v>71</v>
      </c>
      <c r="E10" s="12"/>
      <c r="F10" s="12"/>
      <c r="G10" s="35">
        <v>0.713</v>
      </c>
      <c r="H10" s="13" t="s">
        <v>128</v>
      </c>
    </row>
    <row r="11" spans="1:8" ht="20.25">
      <c r="A11" s="51" t="s">
        <v>73</v>
      </c>
      <c r="B11" s="48">
        <f>B10+Sheet1!$B$12</f>
        <v>0.7388888888888888</v>
      </c>
      <c r="C11" s="12" t="s">
        <v>43</v>
      </c>
      <c r="D11" s="12" t="s">
        <v>47</v>
      </c>
      <c r="E11" s="12"/>
      <c r="F11" s="12"/>
      <c r="G11" s="35">
        <v>0.648</v>
      </c>
      <c r="H11" s="13" t="s">
        <v>133</v>
      </c>
    </row>
    <row r="12" spans="1:8" ht="20.25">
      <c r="A12" s="73" t="s">
        <v>121</v>
      </c>
      <c r="B12" s="74">
        <v>0.7444444444444445</v>
      </c>
      <c r="C12" s="75" t="s">
        <v>120</v>
      </c>
      <c r="D12" s="75" t="s">
        <v>74</v>
      </c>
      <c r="E12" s="75"/>
      <c r="F12" s="75"/>
      <c r="G12" s="76">
        <v>0.573</v>
      </c>
      <c r="H12" s="77" t="s">
        <v>132</v>
      </c>
    </row>
    <row r="13" spans="1:8" ht="21" thickBot="1">
      <c r="A13" s="52"/>
      <c r="B13" s="49"/>
      <c r="C13" s="16"/>
      <c r="D13" s="16"/>
      <c r="E13" s="16"/>
      <c r="F13" s="16"/>
      <c r="G13" s="36"/>
      <c r="H13" s="17"/>
    </row>
    <row r="14" spans="1:8" ht="20.25" hidden="1">
      <c r="A14" s="19"/>
      <c r="B14" s="20"/>
      <c r="C14" s="21"/>
      <c r="D14" s="21"/>
      <c r="E14" s="21"/>
      <c r="F14" s="28"/>
      <c r="G14" s="29"/>
      <c r="H14" s="22"/>
    </row>
    <row r="15" spans="1:10" ht="20.25" hidden="1">
      <c r="A15" s="10"/>
      <c r="B15" s="11"/>
      <c r="C15" s="12"/>
      <c r="D15" s="12"/>
      <c r="E15" s="12"/>
      <c r="F15" s="23"/>
      <c r="G15" s="27"/>
      <c r="H15" s="13"/>
      <c r="J15" s="14"/>
    </row>
    <row r="16" spans="1:8" ht="20.25" hidden="1">
      <c r="A16" s="10"/>
      <c r="B16" s="11"/>
      <c r="C16" s="12"/>
      <c r="D16" s="12"/>
      <c r="E16" s="12"/>
      <c r="F16" s="23"/>
      <c r="G16" s="26"/>
      <c r="H16" s="13"/>
    </row>
    <row r="17" spans="1:8" ht="20.25" hidden="1">
      <c r="A17" s="10"/>
      <c r="B17" s="11"/>
      <c r="C17" s="12"/>
      <c r="D17" s="12"/>
      <c r="E17" s="12"/>
      <c r="F17" s="23"/>
      <c r="G17" s="23"/>
      <c r="H17" s="13"/>
    </row>
    <row r="18" spans="1:8" ht="20.25" hidden="1">
      <c r="A18" s="10"/>
      <c r="B18" s="11"/>
      <c r="C18" s="12"/>
      <c r="D18" s="12"/>
      <c r="E18" s="12"/>
      <c r="F18" s="23"/>
      <c r="G18" s="27"/>
      <c r="H18" s="13"/>
    </row>
    <row r="19" spans="1:8" ht="20.25" hidden="1">
      <c r="A19" s="10"/>
      <c r="B19" s="11"/>
      <c r="C19" s="12"/>
      <c r="D19" s="12"/>
      <c r="E19" s="12"/>
      <c r="F19" s="23"/>
      <c r="G19" s="27"/>
      <c r="H19" s="13"/>
    </row>
    <row r="20" spans="1:8" ht="21" hidden="1" thickBot="1">
      <c r="A20" s="10"/>
      <c r="B20" s="15"/>
      <c r="C20" s="16"/>
      <c r="D20" s="16"/>
      <c r="E20" s="16"/>
      <c r="F20" s="24"/>
      <c r="G20" s="24"/>
      <c r="H20" s="17"/>
    </row>
    <row r="21" ht="20.25" hidden="1"/>
  </sheetData>
  <sheetProtection/>
  <mergeCells count="1">
    <mergeCell ref="A1:H1"/>
  </mergeCells>
  <printOptions horizontalCentered="1" verticalCentered="1"/>
  <pageMargins left="0.51" right="0.5" top="0.42" bottom="0.56" header="0.35" footer="0.37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H33" sqref="H33"/>
    </sheetView>
  </sheetViews>
  <sheetFormatPr defaultColWidth="9.140625" defaultRowHeight="12.75"/>
  <sheetData>
    <row r="3" spans="1:2" ht="12.75">
      <c r="A3" t="s">
        <v>8</v>
      </c>
      <c r="B3">
        <v>1</v>
      </c>
    </row>
    <row r="4" spans="1:2" ht="12.75">
      <c r="A4" t="s">
        <v>9</v>
      </c>
      <c r="B4">
        <f>B3/2</f>
        <v>0.5</v>
      </c>
    </row>
    <row r="5" spans="1:2" ht="12.75">
      <c r="A5" t="s">
        <v>10</v>
      </c>
      <c r="B5">
        <f>1/24</f>
        <v>0.041666666666666664</v>
      </c>
    </row>
    <row r="6" spans="1:2" ht="12.75">
      <c r="A6" t="s">
        <v>11</v>
      </c>
      <c r="B6">
        <f>1/24/60</f>
        <v>0.0006944444444444444</v>
      </c>
    </row>
    <row r="7" spans="1:2" ht="12.75">
      <c r="A7" t="s">
        <v>12</v>
      </c>
      <c r="B7">
        <f>B6*3</f>
        <v>0.002083333333333333</v>
      </c>
    </row>
    <row r="8" spans="1:2" ht="12.75">
      <c r="A8" t="s">
        <v>13</v>
      </c>
      <c r="B8">
        <f>B6*4</f>
        <v>0.0027777777777777775</v>
      </c>
    </row>
    <row r="9" spans="1:2" ht="12.75">
      <c r="A9" t="s">
        <v>14</v>
      </c>
      <c r="B9">
        <f>B6*5</f>
        <v>0.003472222222222222</v>
      </c>
    </row>
    <row r="10" spans="1:2" ht="12.75">
      <c r="A10" t="s">
        <v>15</v>
      </c>
      <c r="B10">
        <f>B6*6</f>
        <v>0.004166666666666666</v>
      </c>
    </row>
    <row r="11" spans="1:2" ht="12.75">
      <c r="A11" t="s">
        <v>16</v>
      </c>
      <c r="B11">
        <f>B6*7</f>
        <v>0.00486111111111111</v>
      </c>
    </row>
    <row r="12" spans="1:2" ht="12.75">
      <c r="A12" t="s">
        <v>25</v>
      </c>
      <c r="B12">
        <f>B6*8</f>
        <v>0.005555555555555555</v>
      </c>
    </row>
  </sheetData>
  <sheetProtection password="CA8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:B11"/>
    </sheetView>
  </sheetViews>
  <sheetFormatPr defaultColWidth="9.140625" defaultRowHeight="12.75"/>
  <sheetData>
    <row r="3" spans="1:2" ht="12.75">
      <c r="A3" t="s">
        <v>8</v>
      </c>
      <c r="B3">
        <v>1</v>
      </c>
    </row>
    <row r="4" spans="1:2" ht="12.75">
      <c r="A4" t="s">
        <v>9</v>
      </c>
      <c r="B4">
        <f>B3/2</f>
        <v>0.5</v>
      </c>
    </row>
    <row r="5" spans="1:2" ht="12.75">
      <c r="A5" t="s">
        <v>10</v>
      </c>
      <c r="B5">
        <f>1/24</f>
        <v>0.041666666666666664</v>
      </c>
    </row>
    <row r="6" spans="1:2" ht="12.75">
      <c r="A6" t="s">
        <v>11</v>
      </c>
      <c r="B6">
        <f>1/24/60</f>
        <v>0.0006944444444444444</v>
      </c>
    </row>
    <row r="7" spans="1:2" ht="12.75">
      <c r="A7" t="s">
        <v>12</v>
      </c>
      <c r="B7">
        <f>B6*3</f>
        <v>0.002083333333333333</v>
      </c>
    </row>
    <row r="8" spans="1:2" ht="12.75">
      <c r="A8" t="s">
        <v>13</v>
      </c>
      <c r="B8">
        <f>B6*4</f>
        <v>0.0027777777777777775</v>
      </c>
    </row>
    <row r="9" spans="1:2" ht="12.75">
      <c r="A9" t="s">
        <v>14</v>
      </c>
      <c r="B9">
        <f>B6*5</f>
        <v>0.003472222222222222</v>
      </c>
    </row>
    <row r="10" spans="1:2" ht="12.75">
      <c r="A10" t="s">
        <v>15</v>
      </c>
      <c r="B10">
        <f>B6*6</f>
        <v>0.004166666666666666</v>
      </c>
    </row>
    <row r="11" spans="1:2" ht="12.75">
      <c r="A11" t="s">
        <v>16</v>
      </c>
      <c r="B11">
        <f>B6*7</f>
        <v>0.00486111111111111</v>
      </c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Aeronautic Defense and Space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ncoombs</dc:creator>
  <cp:keywords/>
  <dc:description/>
  <cp:lastModifiedBy>daphne</cp:lastModifiedBy>
  <cp:lastPrinted>2015-06-03T19:49:59Z</cp:lastPrinted>
  <dcterms:created xsi:type="dcterms:W3CDTF">2007-09-24T13:15:51Z</dcterms:created>
  <dcterms:modified xsi:type="dcterms:W3CDTF">2015-06-07T15:29:42Z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